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inco\share\スタッフ用\01テキスト\00■作っているなう■\01_作成中テキスト\すきまこっそりIF関数\"/>
    </mc:Choice>
  </mc:AlternateContent>
  <bookViews>
    <workbookView xWindow="0" yWindow="0" windowWidth="10215" windowHeight="7410"/>
  </bookViews>
  <sheets>
    <sheet name="SQ1" sheetId="17" r:id="rId1"/>
    <sheet name="SQ2" sheetId="19" r:id="rId2"/>
    <sheet name="SQ3" sheetId="20" r:id="rId3"/>
    <sheet name="SQ4" sheetId="21" r:id="rId4"/>
    <sheet name="Q1" sheetId="8" r:id="rId5"/>
    <sheet name="Q2" sheetId="7" r:id="rId6"/>
    <sheet name="Q3" sheetId="9" r:id="rId7"/>
    <sheet name="Q4" sheetId="10" r:id="rId8"/>
    <sheet name="Q5" sheetId="4" r:id="rId9"/>
    <sheet name="Q6" sheetId="5" r:id="rId10"/>
    <sheet name="SA1" sheetId="18" r:id="rId11"/>
    <sheet name="SA2" sheetId="22" r:id="rId12"/>
    <sheet name="SA3" sheetId="23" r:id="rId13"/>
    <sheet name="SA4" sheetId="24" r:id="rId14"/>
    <sheet name="A1" sheetId="11" r:id="rId15"/>
    <sheet name="A2" sheetId="12" r:id="rId16"/>
    <sheet name="A3" sheetId="13" r:id="rId17"/>
    <sheet name="A4" sheetId="16" r:id="rId18"/>
    <sheet name="A5" sheetId="14" r:id="rId19"/>
    <sheet name="A6" sheetId="15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4" l="1"/>
  <c r="D6" i="24"/>
  <c r="D5" i="24"/>
  <c r="D4" i="24"/>
  <c r="D11" i="23"/>
  <c r="D10" i="23"/>
  <c r="D9" i="23"/>
  <c r="D8" i="23"/>
  <c r="D7" i="23"/>
  <c r="D6" i="23"/>
  <c r="D5" i="23"/>
  <c r="D4" i="23"/>
  <c r="E6" i="22"/>
  <c r="E5" i="22"/>
  <c r="E9" i="22" s="1"/>
  <c r="C10" i="21"/>
  <c r="E6" i="19"/>
  <c r="E5" i="19"/>
  <c r="E9" i="19" s="1"/>
  <c r="C10" i="24" l="1"/>
  <c r="E10" i="22"/>
  <c r="E11" i="22" s="1"/>
  <c r="E11" i="19"/>
  <c r="D9" i="18" l="1"/>
  <c r="D8" i="18"/>
  <c r="D7" i="18"/>
  <c r="D6" i="18"/>
  <c r="D5" i="18"/>
  <c r="D4" i="18"/>
  <c r="C5" i="16" l="1"/>
  <c r="C6" i="16"/>
  <c r="C7" i="16"/>
  <c r="C8" i="16"/>
  <c r="C9" i="16"/>
  <c r="C10" i="16"/>
  <c r="C11" i="16"/>
  <c r="C12" i="16"/>
  <c r="C13" i="16"/>
  <c r="C14" i="16"/>
  <c r="C15" i="16"/>
  <c r="C16" i="16"/>
  <c r="C4" i="16"/>
  <c r="F5" i="15"/>
  <c r="F4" i="15"/>
  <c r="D5" i="14"/>
  <c r="D6" i="14"/>
  <c r="D4" i="14"/>
  <c r="D5" i="13"/>
  <c r="D6" i="13"/>
  <c r="D7" i="13"/>
  <c r="D8" i="13"/>
  <c r="D9" i="13"/>
  <c r="D10" i="13"/>
  <c r="D11" i="13"/>
  <c r="D4" i="13"/>
  <c r="B5" i="12"/>
  <c r="B6" i="12"/>
  <c r="B7" i="12"/>
  <c r="B8" i="12"/>
  <c r="B4" i="12"/>
  <c r="E5" i="11"/>
</calcChain>
</file>

<file path=xl/sharedStrings.xml><?xml version="1.0" encoding="utf-8"?>
<sst xmlns="http://schemas.openxmlformats.org/spreadsheetml/2006/main" count="240" uniqueCount="103">
  <si>
    <t>東京</t>
    <rPh sb="0" eb="2">
      <t>トウキョウ</t>
    </rPh>
    <phoneticPr fontId="1"/>
  </si>
  <si>
    <t>埼玉</t>
    <rPh sb="0" eb="2">
      <t>サイタマ</t>
    </rPh>
    <phoneticPr fontId="1"/>
  </si>
  <si>
    <t>都道府県</t>
    <rPh sb="0" eb="4">
      <t>トドウフケン</t>
    </rPh>
    <phoneticPr fontId="1"/>
  </si>
  <si>
    <t>お名前</t>
    <rPh sb="1" eb="3">
      <t>ナマエ</t>
    </rPh>
    <phoneticPr fontId="1"/>
  </si>
  <si>
    <t>年齢</t>
    <rPh sb="0" eb="2">
      <t>ネンレイ</t>
    </rPh>
    <phoneticPr fontId="1"/>
  </si>
  <si>
    <t>回答の正否</t>
    <rPh sb="0" eb="2">
      <t>カイトウ</t>
    </rPh>
    <rPh sb="3" eb="5">
      <t>セイヒ</t>
    </rPh>
    <phoneticPr fontId="1"/>
  </si>
  <si>
    <t>群馬</t>
    <rPh sb="0" eb="2">
      <t>グンマ</t>
    </rPh>
    <phoneticPr fontId="1"/>
  </si>
  <si>
    <t>千葉</t>
    <rPh sb="0" eb="2">
      <t>チバ</t>
    </rPh>
    <phoneticPr fontId="1"/>
  </si>
  <si>
    <t>神奈川</t>
    <rPh sb="0" eb="3">
      <t>カナガワ</t>
    </rPh>
    <phoneticPr fontId="1"/>
  </si>
  <si>
    <t>伊藤 博</t>
    <rPh sb="0" eb="2">
      <t>イトウ</t>
    </rPh>
    <rPh sb="3" eb="4">
      <t>ヒロシ</t>
    </rPh>
    <phoneticPr fontId="1"/>
  </si>
  <si>
    <t>竹ノ内 薫</t>
    <rPh sb="0" eb="1">
      <t>タケ</t>
    </rPh>
    <rPh sb="2" eb="3">
      <t>ウチ</t>
    </rPh>
    <rPh sb="4" eb="5">
      <t>カオル</t>
    </rPh>
    <phoneticPr fontId="1"/>
  </si>
  <si>
    <t>円山 聡子</t>
    <rPh sb="0" eb="2">
      <t>マルヤマ</t>
    </rPh>
    <rPh sb="3" eb="5">
      <t>サトコ</t>
    </rPh>
    <phoneticPr fontId="1"/>
  </si>
  <si>
    <t>西園寺 脩</t>
    <rPh sb="0" eb="3">
      <t>サイオンジ</t>
    </rPh>
    <rPh sb="4" eb="5">
      <t>シュウ</t>
    </rPh>
    <phoneticPr fontId="1"/>
  </si>
  <si>
    <t>幸田 文香</t>
    <rPh sb="0" eb="2">
      <t>コウダ</t>
    </rPh>
    <rPh sb="3" eb="5">
      <t>フミカ</t>
    </rPh>
    <phoneticPr fontId="1"/>
  </si>
  <si>
    <t>小テストの結果</t>
    <rPh sb="0" eb="1">
      <t>ショウ</t>
    </rPh>
    <rPh sb="5" eb="7">
      <t>ケッカ</t>
    </rPh>
    <phoneticPr fontId="1"/>
  </si>
  <si>
    <t>No.</t>
    <phoneticPr fontId="1"/>
  </si>
  <si>
    <t>氏名</t>
    <rPh sb="0" eb="2">
      <t>シメイ</t>
    </rPh>
    <phoneticPr fontId="1"/>
  </si>
  <si>
    <t>点数</t>
    <rPh sb="0" eb="2">
      <t>テンスウ</t>
    </rPh>
    <phoneticPr fontId="1"/>
  </si>
  <si>
    <t>合否</t>
    <rPh sb="0" eb="2">
      <t>ゴウヒ</t>
    </rPh>
    <phoneticPr fontId="1"/>
  </si>
  <si>
    <t>田崎　敏夫</t>
    <rPh sb="0" eb="2">
      <t>タザキ</t>
    </rPh>
    <rPh sb="3" eb="5">
      <t>トシオ</t>
    </rPh>
    <phoneticPr fontId="1"/>
  </si>
  <si>
    <t>相模　桜子</t>
    <rPh sb="0" eb="2">
      <t>サガミ</t>
    </rPh>
    <rPh sb="3" eb="5">
      <t>サクラコ</t>
    </rPh>
    <phoneticPr fontId="1"/>
  </si>
  <si>
    <t>大河内　祐樹</t>
    <rPh sb="0" eb="3">
      <t>オオコウチ</t>
    </rPh>
    <rPh sb="4" eb="6">
      <t>ユウキ</t>
    </rPh>
    <phoneticPr fontId="1"/>
  </si>
  <si>
    <t>城　美樹</t>
    <rPh sb="0" eb="1">
      <t>ジョウ</t>
    </rPh>
    <rPh sb="2" eb="4">
      <t>ミキ</t>
    </rPh>
    <phoneticPr fontId="1"/>
  </si>
  <si>
    <t>二ノ宮　紗月</t>
    <rPh sb="0" eb="1">
      <t>ニ</t>
    </rPh>
    <rPh sb="2" eb="3">
      <t>ミヤ</t>
    </rPh>
    <rPh sb="4" eb="6">
      <t>サツキ</t>
    </rPh>
    <phoneticPr fontId="1"/>
  </si>
  <si>
    <t>相沢　俊平</t>
    <rPh sb="0" eb="2">
      <t>アイザワ</t>
    </rPh>
    <rPh sb="3" eb="5">
      <t>シュンペイ</t>
    </rPh>
    <phoneticPr fontId="1"/>
  </si>
  <si>
    <t>高倉　貴一</t>
    <rPh sb="0" eb="2">
      <t>タカクラ</t>
    </rPh>
    <rPh sb="3" eb="5">
      <t>キイチ</t>
    </rPh>
    <phoneticPr fontId="1"/>
  </si>
  <si>
    <t>明智　君江</t>
    <rPh sb="0" eb="2">
      <t>アケチ</t>
    </rPh>
    <rPh sb="3" eb="5">
      <t>キミエ</t>
    </rPh>
    <phoneticPr fontId="1"/>
  </si>
  <si>
    <t>気温</t>
    <rPh sb="0" eb="2">
      <t>キオン</t>
    </rPh>
    <phoneticPr fontId="1"/>
  </si>
  <si>
    <t>都市名</t>
    <rPh sb="0" eb="3">
      <t>トシメイ</t>
    </rPh>
    <phoneticPr fontId="1"/>
  </si>
  <si>
    <t>札幌</t>
    <rPh sb="0" eb="2">
      <t>サッポロ</t>
    </rPh>
    <phoneticPr fontId="1"/>
  </si>
  <si>
    <t>釧路</t>
    <rPh sb="0" eb="2">
      <t>クシロ</t>
    </rPh>
    <phoneticPr fontId="1"/>
  </si>
  <si>
    <t>仙台</t>
    <rPh sb="0" eb="2">
      <t>センダイ</t>
    </rPh>
    <phoneticPr fontId="1"/>
  </si>
  <si>
    <t>新潟</t>
    <rPh sb="0" eb="2">
      <t>ニイガタ</t>
    </rPh>
    <phoneticPr fontId="1"/>
  </si>
  <si>
    <t>東京</t>
    <rPh sb="0" eb="2">
      <t>トウキョウ</t>
    </rPh>
    <phoneticPr fontId="1"/>
  </si>
  <si>
    <t>金沢</t>
    <rPh sb="0" eb="2">
      <t>カナザワ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</si>
  <si>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</si>
  <si>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</si>
  <si>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広島</t>
    <rPh sb="0" eb="2">
      <t>ヒロシマ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</si>
  <si>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</si>
  <si>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</si>
  <si>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鹿児島</t>
    <rPh sb="0" eb="3">
      <t>カゴシマ</t>
    </rPh>
    <phoneticPr fontId="1"/>
  </si>
  <si>
    <t>那覇</t>
    <rPh sb="0" eb="2">
      <t>ナハ</t>
    </rPh>
    <phoneticPr fontId="1"/>
  </si>
  <si>
    <t>回答欄</t>
    <rPh sb="0" eb="2">
      <t>カイトウ</t>
    </rPh>
    <rPh sb="2" eb="3">
      <t>ラン</t>
    </rPh>
    <phoneticPr fontId="1"/>
  </si>
  <si>
    <t>70点以上とれた受験者を合格とします。</t>
    <rPh sb="2" eb="5">
      <t>テンイジョウ</t>
    </rPh>
    <rPh sb="8" eb="11">
      <t>ジュケンシャ</t>
    </rPh>
    <rPh sb="12" eb="14">
      <t>ゴウカク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</si>
  <si>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</si>
  <si>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</si>
  <si>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</si>
  <si>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Aチーム</t>
    <phoneticPr fontId="1"/>
  </si>
  <si>
    <t>Bチーム</t>
    <phoneticPr fontId="1"/>
  </si>
  <si>
    <t>得点</t>
    <rPh sb="0" eb="2">
      <t>トクテン</t>
    </rPh>
    <phoneticPr fontId="1"/>
  </si>
  <si>
    <t>勝利チーム</t>
    <rPh sb="0" eb="2">
      <t>ショウリ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</si>
  <si>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</si>
  <si>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</si>
  <si>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</si>
  <si>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目標</t>
    <rPh sb="0" eb="2">
      <t>モクヒョウ</t>
    </rPh>
    <phoneticPr fontId="1"/>
  </si>
  <si>
    <t>達成/未達</t>
    <rPh sb="0" eb="2">
      <t>タッセイ</t>
    </rPh>
    <rPh sb="3" eb="5">
      <t>ミタツ</t>
    </rPh>
    <phoneticPr fontId="1"/>
  </si>
  <si>
    <t>単位（万円）</t>
    <rPh sb="0" eb="2">
      <t>タンイ</t>
    </rPh>
    <rPh sb="3" eb="5">
      <t>マンエン</t>
    </rPh>
    <phoneticPr fontId="1"/>
  </si>
  <si>
    <t>第一四半期の営業成績｜目標の達成状況は？</t>
    <rPh sb="0" eb="1">
      <t>ダイ</t>
    </rPh>
    <rPh sb="1" eb="2">
      <t>イチ</t>
    </rPh>
    <rPh sb="2" eb="5">
      <t>シハンキ</t>
    </rPh>
    <rPh sb="6" eb="8">
      <t>エイギョウ</t>
    </rPh>
    <rPh sb="8" eb="10">
      <t>セイセキ</t>
    </rPh>
    <rPh sb="11" eb="13">
      <t>モクヒョウ</t>
    </rPh>
    <rPh sb="14" eb="16">
      <t>タッセイ</t>
    </rPh>
    <rPh sb="16" eb="18">
      <t>ジョウキョウ</t>
    </rPh>
    <phoneticPr fontId="1"/>
  </si>
  <si>
    <t>クイズの答えの正解/不正解を表示しよう</t>
    <rPh sb="4" eb="5">
      <t>コタ</t>
    </rPh>
    <rPh sb="7" eb="9">
      <t>セイカイ</t>
    </rPh>
    <rPh sb="10" eb="13">
      <t>フセイカイ</t>
    </rPh>
    <rPh sb="14" eb="16">
      <t>ヒョウジ</t>
    </rPh>
    <phoneticPr fontId="1"/>
  </si>
  <si>
    <t>関東地方在住者の所在都県を入力しよう</t>
    <rPh sb="0" eb="2">
      <t>カントウ</t>
    </rPh>
    <rPh sb="2" eb="4">
      <t>チホウ</t>
    </rPh>
    <rPh sb="4" eb="6">
      <t>ザイジュウ</t>
    </rPh>
    <rPh sb="6" eb="7">
      <t>シャ</t>
    </rPh>
    <rPh sb="8" eb="10">
      <t>ショザイ</t>
    </rPh>
    <rPh sb="10" eb="12">
      <t>トケン</t>
    </rPh>
    <rPh sb="13" eb="15">
      <t>ニュウリョク</t>
    </rPh>
    <phoneticPr fontId="1"/>
  </si>
  <si>
    <t>小テストの結果と合否を確認しよう</t>
    <rPh sb="0" eb="1">
      <t>ショウ</t>
    </rPh>
    <rPh sb="5" eb="7">
      <t>ケッカ</t>
    </rPh>
    <rPh sb="8" eb="10">
      <t>ゴウヒ</t>
    </rPh>
    <rPh sb="11" eb="13">
      <t>カクニン</t>
    </rPh>
    <phoneticPr fontId="1"/>
  </si>
  <si>
    <t>各地の気温予想の寒さを示そう</t>
    <rPh sb="0" eb="2">
      <t>カクチ</t>
    </rPh>
    <rPh sb="3" eb="5">
      <t>キオン</t>
    </rPh>
    <rPh sb="5" eb="7">
      <t>ヨソウ</t>
    </rPh>
    <rPh sb="8" eb="9">
      <t>サム</t>
    </rPh>
    <rPh sb="11" eb="12">
      <t>シメ</t>
    </rPh>
    <phoneticPr fontId="1"/>
  </si>
  <si>
    <t>勝利したチームを表示しよう</t>
    <rPh sb="0" eb="2">
      <t>ショウリ</t>
    </rPh>
    <rPh sb="8" eb="10">
      <t>ヒョウジ</t>
    </rPh>
    <phoneticPr fontId="1"/>
  </si>
  <si>
    <t>日本で一番透明度の高い湖「摩周湖」が
あるのはどこの都道府県でしょう？</t>
    <rPh sb="0" eb="2">
      <t>ニホン</t>
    </rPh>
    <rPh sb="3" eb="5">
      <t>イチバン</t>
    </rPh>
    <rPh sb="5" eb="8">
      <t>トウメイド</t>
    </rPh>
    <rPh sb="9" eb="10">
      <t>タカ</t>
    </rPh>
    <rPh sb="11" eb="12">
      <t>ミズウミ</t>
    </rPh>
    <rPh sb="13" eb="16">
      <t>マシュウコ</t>
    </rPh>
    <rPh sb="26" eb="30">
      <t>トドウフケン</t>
    </rPh>
    <phoneticPr fontId="1"/>
  </si>
  <si>
    <t>受験者</t>
    <rPh sb="0" eb="3">
      <t>ジュケンシャ</t>
    </rPh>
    <phoneticPr fontId="1"/>
  </si>
  <si>
    <t>？？</t>
    <phoneticPr fontId="1"/>
  </si>
  <si>
    <t>東日本事業部</t>
    <rPh sb="0" eb="1">
      <t>ヒガシ</t>
    </rPh>
    <rPh sb="1" eb="3">
      <t>ニホン</t>
    </rPh>
    <rPh sb="3" eb="5">
      <t>ジギョウ</t>
    </rPh>
    <rPh sb="5" eb="6">
      <t>ブ</t>
    </rPh>
    <phoneticPr fontId="1"/>
  </si>
  <si>
    <t>西日本事業部</t>
    <rPh sb="0" eb="1">
      <t>ニシ</t>
    </rPh>
    <rPh sb="1" eb="3">
      <t>ニホン</t>
    </rPh>
    <rPh sb="3" eb="5">
      <t>ジギョウ</t>
    </rPh>
    <rPh sb="5" eb="6">
      <t>ブ</t>
    </rPh>
    <phoneticPr fontId="1"/>
  </si>
  <si>
    <t>旅行先の選択と集合場所について</t>
    <rPh sb="0" eb="2">
      <t>リョコウ</t>
    </rPh>
    <rPh sb="2" eb="3">
      <t>サキ</t>
    </rPh>
    <rPh sb="4" eb="6">
      <t>センタク</t>
    </rPh>
    <rPh sb="7" eb="9">
      <t>シュウゴウ</t>
    </rPh>
    <rPh sb="9" eb="11">
      <t>バショ</t>
    </rPh>
    <phoneticPr fontId="1"/>
  </si>
  <si>
    <t>参加者氏名</t>
    <rPh sb="0" eb="3">
      <t>サンカシャ</t>
    </rPh>
    <rPh sb="3" eb="5">
      <t>シメイ</t>
    </rPh>
    <phoneticPr fontId="1"/>
  </si>
  <si>
    <t>旅行先</t>
    <rPh sb="0" eb="2">
      <t>リョコウ</t>
    </rPh>
    <rPh sb="2" eb="3">
      <t>サキ</t>
    </rPh>
    <phoneticPr fontId="1"/>
  </si>
  <si>
    <t>集合場所</t>
    <rPh sb="0" eb="2">
      <t>シュウゴウ</t>
    </rPh>
    <rPh sb="2" eb="4">
      <t>バショ</t>
    </rPh>
    <phoneticPr fontId="1"/>
  </si>
  <si>
    <t>大河内 祐樹</t>
    <rPh sb="0" eb="3">
      <t>オオコウチ</t>
    </rPh>
    <rPh sb="4" eb="6">
      <t>ユウキ</t>
    </rPh>
    <phoneticPr fontId="1"/>
  </si>
  <si>
    <t>海</t>
    <rPh sb="0" eb="1">
      <t>ウミ</t>
    </rPh>
    <phoneticPr fontId="1"/>
  </si>
  <si>
    <t>皆川 涼子</t>
    <rPh sb="0" eb="2">
      <t>ミナガワ</t>
    </rPh>
    <rPh sb="3" eb="5">
      <t>リョウコ</t>
    </rPh>
    <phoneticPr fontId="1"/>
  </si>
  <si>
    <t>山</t>
    <rPh sb="0" eb="1">
      <t>ヤマ</t>
    </rPh>
    <phoneticPr fontId="1"/>
  </si>
  <si>
    <t>高津 博信</t>
    <rPh sb="0" eb="2">
      <t>タカツ</t>
    </rPh>
    <rPh sb="3" eb="5">
      <t>ヒロノブ</t>
    </rPh>
    <phoneticPr fontId="1"/>
  </si>
  <si>
    <t>呉 里美</t>
    <rPh sb="0" eb="1">
      <t>クレ</t>
    </rPh>
    <rPh sb="2" eb="4">
      <t>サトミ</t>
    </rPh>
    <phoneticPr fontId="1"/>
  </si>
  <si>
    <t>幸山 しずか</t>
    <rPh sb="0" eb="2">
      <t>サチヤマ</t>
    </rPh>
    <phoneticPr fontId="1"/>
  </si>
  <si>
    <t>東郷 太郎</t>
    <rPh sb="0" eb="2">
      <t>トウゴウ</t>
    </rPh>
    <rPh sb="3" eb="5">
      <t>タロウ</t>
    </rPh>
    <phoneticPr fontId="1"/>
  </si>
  <si>
    <t>ご請求書</t>
    <rPh sb="1" eb="4">
      <t>セイキュウショ</t>
    </rPh>
    <phoneticPr fontId="1"/>
  </si>
  <si>
    <t>商品</t>
    <rPh sb="0" eb="2">
      <t>ショウヒン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</si>
  <si>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</si>
  <si>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</si>
  <si>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金額</t>
    <rPh sb="0" eb="2">
      <t>キンガク</t>
    </rPh>
    <phoneticPr fontId="1"/>
  </si>
  <si>
    <t>ふるさと野菜セット</t>
    <rPh sb="4" eb="6">
      <t>ヤサイ</t>
    </rPh>
    <phoneticPr fontId="1"/>
  </si>
  <si>
    <t>濃厚トマトジュース</t>
    <rPh sb="0" eb="2">
      <t>ノウコウ</t>
    </rPh>
    <phoneticPr fontId="1"/>
  </si>
  <si>
    <t>焼き肉用カルビ</t>
    <rPh sb="0" eb="1">
      <t>ヤ</t>
    </rPh>
    <rPh sb="3" eb="4">
      <t>ヨウ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</si>
  <si>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</si>
  <si>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</si>
  <si>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合計</t>
    <rPh sb="0" eb="2">
      <t>ゴウケイ</t>
    </rPh>
    <phoneticPr fontId="1"/>
  </si>
  <si>
    <t>No.</t>
    <phoneticPr fontId="1"/>
  </si>
  <si>
    <t>夏キャンプ参加料金</t>
    <rPh sb="0" eb="1">
      <t>ナツ</t>
    </rPh>
    <rPh sb="5" eb="7">
      <t>サンカ</t>
    </rPh>
    <rPh sb="7" eb="9">
      <t>リョウキン</t>
    </rPh>
    <phoneticPr fontId="1"/>
  </si>
  <si>
    <t>属性</t>
    <rPh sb="0" eb="2">
      <t>ゾクセイ</t>
    </rPh>
    <phoneticPr fontId="1"/>
  </si>
  <si>
    <t>参加料金</t>
    <rPh sb="0" eb="2">
      <t>サンカ</t>
    </rPh>
    <rPh sb="2" eb="4">
      <t>リョウキン</t>
    </rPh>
    <phoneticPr fontId="1"/>
  </si>
  <si>
    <t>宮澤　俊彦</t>
    <rPh sb="0" eb="2">
      <t>ミヤザワ</t>
    </rPh>
    <rPh sb="3" eb="5">
      <t>トシヒコ</t>
    </rPh>
    <phoneticPr fontId="1"/>
  </si>
  <si>
    <t>大人</t>
    <rPh sb="0" eb="2">
      <t>オトナ</t>
    </rPh>
    <phoneticPr fontId="1"/>
  </si>
  <si>
    <t>富沢　恵美</t>
    <rPh sb="0" eb="2">
      <t>トミザワ</t>
    </rPh>
    <rPh sb="3" eb="5">
      <t>エミ</t>
    </rPh>
    <phoneticPr fontId="1"/>
  </si>
  <si>
    <t>富沢　雪彦</t>
    <rPh sb="0" eb="2">
      <t>トミザワ</t>
    </rPh>
    <rPh sb="3" eb="5">
      <t>ユキヒコ</t>
    </rPh>
    <phoneticPr fontId="1"/>
  </si>
  <si>
    <t>子ども</t>
    <rPh sb="0" eb="1">
      <t>コ</t>
    </rPh>
    <phoneticPr fontId="1"/>
  </si>
  <si>
    <t>富沢　みつき</t>
    <rPh sb="0" eb="2">
      <t>トミザワ</t>
    </rPh>
    <phoneticPr fontId="1"/>
  </si>
  <si>
    <t>参加料金：総額</t>
    <rPh sb="0" eb="2">
      <t>サンカ</t>
    </rPh>
    <rPh sb="2" eb="4">
      <t>リョウキン</t>
    </rPh>
    <rPh sb="5" eb="7">
      <t>ソウガク</t>
    </rPh>
    <phoneticPr fontId="1"/>
  </si>
  <si>
    <t>氷点下？</t>
    <rPh sb="0" eb="3">
      <t>ヒョウテンカ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</si>
</sst>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0" fillId="0" borderId="6" xfId="0" applyBorder="1">
      <alignment vertical="center"/>
    </xf>
    <xf numFmtId="0" fontId="5" fillId="6" borderId="12" xfId="0" applyFont="1" applyFill="1" applyBorder="1">
      <alignment vertical="center"/>
    </xf>
    <xf numFmtId="0" fontId="5" fillId="6" borderId="13" xfId="0" applyFont="1" applyFill="1" applyBorder="1">
      <alignment vertical="center"/>
    </xf>
    <xf numFmtId="0" fontId="0" fillId="6" borderId="14" xfId="0" applyFill="1" applyBorder="1">
      <alignment vertical="center"/>
    </xf>
    <xf numFmtId="38" fontId="0" fillId="0" borderId="15" xfId="1" applyFont="1" applyBorder="1">
      <alignment vertical="center"/>
    </xf>
    <xf numFmtId="0" fontId="10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0" fillId="6" borderId="16" xfId="1" applyFont="1" applyFill="1" applyBorder="1" applyAlignment="1">
      <alignment horizontal="center" vertical="center"/>
    </xf>
    <xf numFmtId="38" fontId="0" fillId="6" borderId="17" xfId="1" applyFont="1" applyFill="1" applyBorder="1" applyAlignment="1">
      <alignment horizontal="center" vertical="center"/>
    </xf>
    <xf numFmtId="38" fontId="0" fillId="6" borderId="18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6" fontId="0" fillId="0" borderId="2" xfId="2" applyFont="1" applyBorder="1" applyAlignment="1">
      <alignment vertical="center"/>
    </xf>
    <xf numFmtId="6" fontId="0" fillId="0" borderId="3" xfId="2" applyFont="1" applyFill="1" applyBorder="1" applyAlignment="1">
      <alignment vertical="center"/>
    </xf>
    <xf numFmtId="6" fontId="10" fillId="0" borderId="3" xfId="2" applyFont="1" applyFill="1" applyBorder="1" applyAlignment="1">
      <alignment vertical="center"/>
    </xf>
    <xf numFmtId="6" fontId="0" fillId="0" borderId="3" xfId="2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10" fillId="0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9" xfId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6" fontId="14" fillId="0" borderId="0" xfId="2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6</xdr:row>
      <xdr:rowOff>73269</xdr:rowOff>
    </xdr:from>
    <xdr:to>
      <xdr:col>5</xdr:col>
      <xdr:colOff>311397</xdr:colOff>
      <xdr:row>14</xdr:row>
      <xdr:rowOff>7326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5943" y="1861038"/>
          <a:ext cx="4150704" cy="1868365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練習：回答の正否に「正解！」「不正解！」を表示しよう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E5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条件（論理式）には「＝」を使いましょう。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セル［</a:t>
          </a:r>
          <a:r>
            <a:rPr kumimoji="1" lang="en-US" altLang="ja-JP" sz="1100"/>
            <a:t>B5</a:t>
          </a:r>
          <a:r>
            <a:rPr kumimoji="1" lang="ja-JP" altLang="en-US" sz="1100"/>
            <a:t>］に入力された回答を条件にして、「正解！」（真）「不正解！」（偽）が表示されるようにします。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クイズの正解は ”北海道”です。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146539</xdr:colOff>
      <xdr:row>6</xdr:row>
      <xdr:rowOff>25644</xdr:rowOff>
    </xdr:from>
    <xdr:to>
      <xdr:col>8</xdr:col>
      <xdr:colOff>493837</xdr:colOff>
      <xdr:row>15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2680189" y="1454394"/>
          <a:ext cx="3776298" cy="2307981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練習：「氷点下」または、何も表示しないようにしよう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C4</a:t>
          </a:r>
          <a:r>
            <a:rPr kumimoji="1" lang="ja-JP" altLang="en-US" sz="1100"/>
            <a:t>］～［</a:t>
          </a:r>
          <a:r>
            <a:rPr kumimoji="1" lang="en-US" altLang="ja-JP" sz="1100"/>
            <a:t>C16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Ｂ列の気温が「</a:t>
          </a:r>
          <a:r>
            <a:rPr kumimoji="1" lang="en-US" altLang="ja-JP" sz="1100"/>
            <a:t>0</a:t>
          </a:r>
          <a:r>
            <a:rPr kumimoji="1" lang="ja-JP" altLang="en-US" sz="1100"/>
            <a:t>度以下」だったら「氷点下」、そうでなければ何も表示されないようにしましょう。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「＜＝」（以下）を判定する比較演算子を使いましょう。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また、</a:t>
          </a:r>
          <a:r>
            <a:rPr kumimoji="1" lang="en-US" altLang="ja-JP" sz="1100"/>
            <a:t>IF</a:t>
          </a:r>
          <a:r>
            <a:rPr kumimoji="1" lang="ja-JP" altLang="en-US" sz="1100"/>
            <a:t>関数の結果として空白を表示するには、「””」を入力します。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109903</xdr:colOff>
      <xdr:row>7</xdr:row>
      <xdr:rowOff>29308</xdr:rowOff>
    </xdr:from>
    <xdr:to>
      <xdr:col>5</xdr:col>
      <xdr:colOff>608135</xdr:colOff>
      <xdr:row>15</xdr:row>
      <xdr:rowOff>29308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109903" y="1696183"/>
          <a:ext cx="4089157" cy="1905000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練習：得点で勝っているチームを表示しましょう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D4</a:t>
          </a:r>
          <a:r>
            <a:rPr kumimoji="1" lang="ja-JP" altLang="en-US" sz="1100"/>
            <a:t>］～［</a:t>
          </a:r>
          <a:r>
            <a:rPr kumimoji="1" lang="en-US" altLang="ja-JP" sz="1100"/>
            <a:t>D6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Ａチーム</a:t>
          </a:r>
          <a:r>
            <a:rPr kumimoji="1" lang="ja-JP" altLang="en-US" sz="1100"/>
            <a:t>の得点が大きければ「Ａチーム」、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Ｂチームの得点が大きければ「Ｂチーム」、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と表示されるようにします。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「＞」（より大きい）を判定する比較演算子を使いましょう。</a:t>
          </a:r>
          <a:endParaRPr kumimoji="1" lang="en-US" altLang="ja-JP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6</xdr:row>
      <xdr:rowOff>36635</xdr:rowOff>
    </xdr:from>
    <xdr:to>
      <xdr:col>4</xdr:col>
      <xdr:colOff>681404</xdr:colOff>
      <xdr:row>14</xdr:row>
      <xdr:rowOff>36636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21980" y="1465385"/>
          <a:ext cx="3593124" cy="1905001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練習：結果が目標を達成しているかを表示しましょう</a:t>
          </a:r>
          <a:r>
            <a:rPr kumimoji="1" lang="en-US" altLang="ja-JP" sz="1100" b="1"/>
            <a:t/>
          </a:r>
          <a:br>
            <a:rPr kumimoji="1" lang="en-US" altLang="ja-JP" sz="1100" b="1"/>
          </a:br>
          <a:r>
            <a:rPr kumimoji="1" lang="ja-JP" altLang="en-US" sz="1100"/>
            <a:t>セル［</a:t>
          </a:r>
          <a:r>
            <a:rPr kumimoji="1" lang="en-US" altLang="ja-JP" sz="1100"/>
            <a:t>G4</a:t>
          </a:r>
          <a:r>
            <a:rPr kumimoji="1" lang="ja-JP" altLang="en-US" sz="1100"/>
            <a:t>］～［</a:t>
          </a:r>
          <a:r>
            <a:rPr kumimoji="1" lang="en-US" altLang="ja-JP" sz="1100"/>
            <a:t>G5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月の合計が目標より小さければ（真の場合）</a:t>
          </a:r>
          <a:r>
            <a:rPr kumimoji="1" lang="ja-JP" altLang="en-US" sz="1100"/>
            <a:t>「未達」、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月の合計が目標より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大きければ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偽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の場合）「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達成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と表示されるようにします。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「＜」（未満）を判定する比較演算子を使いましょう。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21981</xdr:rowOff>
    </xdr:from>
    <xdr:to>
      <xdr:col>5</xdr:col>
      <xdr:colOff>322385</xdr:colOff>
      <xdr:row>17</xdr:row>
      <xdr:rowOff>14654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95250" y="2212731"/>
          <a:ext cx="3831981" cy="1926981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練習：「都」または「県」を表示しよう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B3</a:t>
          </a:r>
          <a:r>
            <a:rPr kumimoji="1" lang="ja-JP" altLang="en-US" sz="1100"/>
            <a:t>］～［</a:t>
          </a:r>
          <a:r>
            <a:rPr kumimoji="1" lang="en-US" altLang="ja-JP" sz="1100"/>
            <a:t>B8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また、条件（論理式）には「＝」（イコール）ではなく、「＞＜」（ノットイコール）を使ってみてください。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Ａ列のセルが</a:t>
          </a:r>
          <a:r>
            <a:rPr kumimoji="1" lang="ja-JP" altLang="en-US" sz="1100" b="1"/>
            <a:t>“東京”ではなかった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（真の場合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/>
            <a:t>「県」、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 b="1"/>
            <a:t>“東京”なら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（偽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/>
            <a:t>「都」が表示されるようにします。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11</xdr:row>
      <xdr:rowOff>73270</xdr:rowOff>
    </xdr:from>
    <xdr:to>
      <xdr:col>4</xdr:col>
      <xdr:colOff>490905</xdr:colOff>
      <xdr:row>18</xdr:row>
      <xdr:rowOff>65942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3269" y="2747597"/>
          <a:ext cx="3773367" cy="1685191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練習：「合格」または「不合格」を表示しよう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D4</a:t>
          </a:r>
          <a:r>
            <a:rPr kumimoji="1" lang="ja-JP" altLang="en-US" sz="1100"/>
            <a:t>］～［</a:t>
          </a:r>
          <a:r>
            <a:rPr kumimoji="1" lang="en-US" altLang="ja-JP" sz="1100"/>
            <a:t>D11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Ｃ列の点数が「</a:t>
          </a:r>
          <a:r>
            <a:rPr kumimoji="1" lang="en-US" altLang="ja-JP" sz="1100"/>
            <a:t>70</a:t>
          </a:r>
          <a:r>
            <a:rPr kumimoji="1" lang="ja-JP" altLang="en-US" sz="1100"/>
            <a:t>点以上」だったら「合格」、そうでなければ「不合格」と表示されるようにしましょう。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使うのは「＞＝」（以上）を判定する比較演算子です。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146539</xdr:colOff>
      <xdr:row>6</xdr:row>
      <xdr:rowOff>25644</xdr:rowOff>
    </xdr:from>
    <xdr:to>
      <xdr:col>8</xdr:col>
      <xdr:colOff>493837</xdr:colOff>
      <xdr:row>15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2688981" y="1476375"/>
          <a:ext cx="3790952" cy="2340952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練習：「氷点下」または、何も表示しないようにしよう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C4</a:t>
          </a:r>
          <a:r>
            <a:rPr kumimoji="1" lang="ja-JP" altLang="en-US" sz="1100"/>
            <a:t>］～［</a:t>
          </a:r>
          <a:r>
            <a:rPr kumimoji="1" lang="en-US" altLang="ja-JP" sz="1100"/>
            <a:t>C16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Ｂ列の気温が「</a:t>
          </a:r>
          <a:r>
            <a:rPr kumimoji="1" lang="en-US" altLang="ja-JP" sz="1100"/>
            <a:t>0</a:t>
          </a:r>
          <a:r>
            <a:rPr kumimoji="1" lang="ja-JP" altLang="en-US" sz="1100"/>
            <a:t>度以下」だったら「氷点下」、そうでなければ何も表示されないようにしましょう。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「＜＝」（以下）を判定する比較演算子を使いましょう。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また、</a:t>
          </a:r>
          <a:r>
            <a:rPr kumimoji="1" lang="en-US" altLang="ja-JP" sz="1100"/>
            <a:t>IF</a:t>
          </a:r>
          <a:r>
            <a:rPr kumimoji="1" lang="ja-JP" altLang="en-US" sz="1100"/>
            <a:t>関数の結果として空白を表示するには、「””」を入力します。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109903</xdr:colOff>
      <xdr:row>7</xdr:row>
      <xdr:rowOff>29308</xdr:rowOff>
    </xdr:from>
    <xdr:to>
      <xdr:col>5</xdr:col>
      <xdr:colOff>608135</xdr:colOff>
      <xdr:row>15</xdr:row>
      <xdr:rowOff>29308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109903" y="1721827"/>
          <a:ext cx="4103078" cy="1934308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練習：得点で勝っているチームを表示しましょう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D4</a:t>
          </a:r>
          <a:r>
            <a:rPr kumimoji="1" lang="ja-JP" altLang="en-US" sz="1100"/>
            <a:t>］～［</a:t>
          </a:r>
          <a:r>
            <a:rPr kumimoji="1" lang="en-US" altLang="ja-JP" sz="1100"/>
            <a:t>D6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Ａチーム</a:t>
          </a:r>
          <a:r>
            <a:rPr kumimoji="1" lang="ja-JP" altLang="en-US" sz="1100"/>
            <a:t>の得点が大きければ「Ａチーム」、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Ｂチームの得点が大きければ「Ｂチーム」、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と表示されるようにします。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「＞」（より大きい）を判定する比較演算子を使いましょう。</a:t>
          </a:r>
          <a:endParaRPr kumimoji="1" lang="en-US" altLang="ja-JP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6</xdr:row>
      <xdr:rowOff>36635</xdr:rowOff>
    </xdr:from>
    <xdr:to>
      <xdr:col>4</xdr:col>
      <xdr:colOff>681404</xdr:colOff>
      <xdr:row>14</xdr:row>
      <xdr:rowOff>36636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21980" y="1487366"/>
          <a:ext cx="4103078" cy="1934308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練習：結果が目標を達成しているかを表示しましょう</a:t>
          </a:r>
          <a:r>
            <a:rPr kumimoji="1" lang="en-US" altLang="ja-JP" sz="1100" b="1"/>
            <a:t/>
          </a:r>
          <a:br>
            <a:rPr kumimoji="1" lang="en-US" altLang="ja-JP" sz="1100" b="1"/>
          </a:br>
          <a:r>
            <a:rPr kumimoji="1" lang="ja-JP" altLang="en-US" sz="1100"/>
            <a:t>セル［</a:t>
          </a:r>
          <a:r>
            <a:rPr kumimoji="1" lang="en-US" altLang="ja-JP" sz="1100"/>
            <a:t>G4</a:t>
          </a:r>
          <a:r>
            <a:rPr kumimoji="1" lang="ja-JP" altLang="en-US" sz="1100"/>
            <a:t>］～［</a:t>
          </a:r>
          <a:r>
            <a:rPr kumimoji="1" lang="en-US" altLang="ja-JP" sz="1100"/>
            <a:t>G5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月の合計が目標より小さければ（真の場合）</a:t>
          </a:r>
          <a:r>
            <a:rPr kumimoji="1" lang="ja-JP" altLang="en-US" sz="1100"/>
            <a:t>「未達」、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月の合計が目標より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大きければ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偽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の場合）「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達成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と表示されるようにします。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「＜」（未満）を判定する比較演算子を使いましょう。</a:t>
          </a:r>
          <a:endParaRPr kumimoji="1" lang="en-US" altLang="ja-JP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6</xdr:row>
      <xdr:rowOff>73269</xdr:rowOff>
    </xdr:from>
    <xdr:to>
      <xdr:col>5</xdr:col>
      <xdr:colOff>311397</xdr:colOff>
      <xdr:row>14</xdr:row>
      <xdr:rowOff>7326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5943" y="1844919"/>
          <a:ext cx="4150704" cy="1839057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練習：回答の正否に「正解！」「不正解！」を表示しよう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E5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条件（論理式）には「＝」を使いましょう。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セル［</a:t>
          </a:r>
          <a:r>
            <a:rPr kumimoji="1" lang="en-US" altLang="ja-JP" sz="1100"/>
            <a:t>B5</a:t>
          </a:r>
          <a:r>
            <a:rPr kumimoji="1" lang="ja-JP" altLang="en-US" sz="1100"/>
            <a:t>］に入力された回答を条件にして、「正解！」（真）「不正解！」（偽）が表示されるようにします。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クイズの正解は ”北海道”です。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21981</xdr:rowOff>
    </xdr:from>
    <xdr:to>
      <xdr:col>5</xdr:col>
      <xdr:colOff>322385</xdr:colOff>
      <xdr:row>17</xdr:row>
      <xdr:rowOff>14654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2184156"/>
          <a:ext cx="3818060" cy="1897673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練習：「都」または「県」を表示しよう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B3</a:t>
          </a:r>
          <a:r>
            <a:rPr kumimoji="1" lang="ja-JP" altLang="en-US" sz="1100"/>
            <a:t>］～［</a:t>
          </a:r>
          <a:r>
            <a:rPr kumimoji="1" lang="en-US" altLang="ja-JP" sz="1100"/>
            <a:t>B8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また、条件（論理式）には「＝」（イコール）ではなく、「＞＜」（ノットイコール）を使ってみてください。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Ａ列のセルが</a:t>
          </a:r>
          <a:r>
            <a:rPr kumimoji="1" lang="ja-JP" altLang="en-US" sz="1100" b="1"/>
            <a:t>“東京”ではなかった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（真の場合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/>
            <a:t>「県」、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 b="1"/>
            <a:t>“東京”なら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（偽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/>
            <a:t>「都」が表示されるようにします。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11</xdr:row>
      <xdr:rowOff>73270</xdr:rowOff>
    </xdr:from>
    <xdr:to>
      <xdr:col>4</xdr:col>
      <xdr:colOff>490905</xdr:colOff>
      <xdr:row>18</xdr:row>
      <xdr:rowOff>65942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73269" y="2711695"/>
          <a:ext cx="3770436" cy="1659547"/>
        </a:xfrm>
        <a:prstGeom prst="rect">
          <a:avLst/>
        </a:prstGeom>
        <a:solidFill>
          <a:srgbClr val="FFFF00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練習：「合格」または「不合格」を表示しよう</a:t>
          </a:r>
          <a:endParaRPr kumimoji="1" lang="en-US" altLang="ja-JP" sz="1100" b="1"/>
        </a:p>
        <a:p>
          <a:r>
            <a:rPr kumimoji="1" lang="ja-JP" altLang="en-US" sz="1100"/>
            <a:t>セル［</a:t>
          </a:r>
          <a:r>
            <a:rPr kumimoji="1" lang="en-US" altLang="ja-JP" sz="1100"/>
            <a:t>D4</a:t>
          </a:r>
          <a:r>
            <a:rPr kumimoji="1" lang="ja-JP" altLang="en-US" sz="1100"/>
            <a:t>］～［</a:t>
          </a:r>
          <a:r>
            <a:rPr kumimoji="1" lang="en-US" altLang="ja-JP" sz="1100"/>
            <a:t>D11</a:t>
          </a:r>
          <a:r>
            <a:rPr kumimoji="1" lang="ja-JP" altLang="en-US" sz="1100"/>
            <a:t>］に</a:t>
          </a:r>
          <a:r>
            <a:rPr kumimoji="1" lang="en-US" altLang="ja-JP" sz="1100"/>
            <a:t>IF</a:t>
          </a:r>
          <a:r>
            <a:rPr kumimoji="1" lang="ja-JP" altLang="en-US" sz="1100"/>
            <a:t>関数を入力しましょう。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Ｃ列の点数が「</a:t>
          </a:r>
          <a:r>
            <a:rPr kumimoji="1" lang="en-US" altLang="ja-JP" sz="1100"/>
            <a:t>70</a:t>
          </a:r>
          <a:r>
            <a:rPr kumimoji="1" lang="ja-JP" altLang="en-US" sz="1100"/>
            <a:t>点以上」だったら「合格」、そうでなければ「不合格」と表示されるようにしましょう。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使うのは「＞＝」（以上）を判定する比較演算子です。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8.75" x14ac:dyDescent="0.4"/>
  <cols>
    <col min="4" max="4" width="23.125" customWidth="1"/>
  </cols>
  <sheetData>
    <row r="1" spans="1:4" ht="25.5" x14ac:dyDescent="0.4">
      <c r="A1" s="69" t="s">
        <v>68</v>
      </c>
      <c r="B1" s="69"/>
      <c r="C1" s="69"/>
      <c r="D1" s="69"/>
    </row>
    <row r="3" spans="1:4" x14ac:dyDescent="0.4">
      <c r="A3" s="70" t="s">
        <v>69</v>
      </c>
      <c r="B3" s="71"/>
      <c r="C3" s="56" t="s">
        <v>70</v>
      </c>
      <c r="D3" s="56" t="s">
        <v>71</v>
      </c>
    </row>
    <row r="4" spans="1:4" x14ac:dyDescent="0.4">
      <c r="A4" s="65" t="s">
        <v>72</v>
      </c>
      <c r="B4" s="66"/>
      <c r="C4" s="25" t="s">
        <v>73</v>
      </c>
      <c r="D4" s="25"/>
    </row>
    <row r="5" spans="1:4" x14ac:dyDescent="0.4">
      <c r="A5" s="65" t="s">
        <v>74</v>
      </c>
      <c r="B5" s="66"/>
      <c r="C5" s="25" t="s">
        <v>75</v>
      </c>
      <c r="D5" s="25"/>
    </row>
    <row r="6" spans="1:4" x14ac:dyDescent="0.4">
      <c r="A6" s="65" t="s">
        <v>76</v>
      </c>
      <c r="B6" s="66"/>
      <c r="C6" s="25" t="s">
        <v>75</v>
      </c>
      <c r="D6" s="25"/>
    </row>
    <row r="7" spans="1:4" x14ac:dyDescent="0.4">
      <c r="A7" s="65" t="s">
        <v>77</v>
      </c>
      <c r="B7" s="66"/>
      <c r="C7" s="25" t="s">
        <v>73</v>
      </c>
      <c r="D7" s="25"/>
    </row>
    <row r="8" spans="1:4" x14ac:dyDescent="0.4">
      <c r="A8" s="65" t="s">
        <v>78</v>
      </c>
      <c r="B8" s="66"/>
      <c r="C8" s="25" t="s">
        <v>73</v>
      </c>
      <c r="D8" s="25"/>
    </row>
    <row r="9" spans="1:4" x14ac:dyDescent="0.4">
      <c r="A9" s="67" t="s">
        <v>79</v>
      </c>
      <c r="B9" s="68"/>
      <c r="C9" s="57" t="s">
        <v>75</v>
      </c>
      <c r="D9" s="57"/>
    </row>
  </sheetData>
  <mergeCells count="8">
    <mergeCell ref="A8:B8"/>
    <mergeCell ref="A9:B9"/>
    <mergeCell ref="A1:D1"/>
    <mergeCell ref="A3:B3"/>
    <mergeCell ref="A4:B4"/>
    <mergeCell ref="A5:B5"/>
    <mergeCell ref="A6:B6"/>
    <mergeCell ref="A7:B7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30" zoomScaleNormal="130" workbookViewId="0">
      <selection activeCell="F4" sqref="F4"/>
    </sheetView>
  </sheetViews>
  <sheetFormatPr defaultRowHeight="18.75" x14ac:dyDescent="0.4"/>
  <cols>
    <col min="1" max="1" width="13" bestFit="1" customWidth="1"/>
    <col min="2" max="5" width="8.625" customWidth="1"/>
  </cols>
  <sheetData>
    <row r="1" spans="1:6" x14ac:dyDescent="0.4">
      <c r="A1" s="78" t="s">
        <v>57</v>
      </c>
      <c r="B1" s="78"/>
      <c r="C1" s="78"/>
      <c r="D1" s="78"/>
      <c r="E1" s="78"/>
      <c r="F1" s="78"/>
    </row>
    <row r="2" spans="1:6" s="2" customFormat="1" x14ac:dyDescent="0.4">
      <c r="A2" s="1"/>
      <c r="B2" s="1"/>
      <c r="C2" s="1"/>
      <c r="D2" s="1"/>
      <c r="E2" s="49" t="s">
        <v>56</v>
      </c>
    </row>
    <row r="3" spans="1:6" s="4" customFormat="1" x14ac:dyDescent="0.4">
      <c r="A3" s="45"/>
      <c r="B3" s="45" t="s">
        <v>51</v>
      </c>
      <c r="C3" s="45" t="s">
        <v>52</v>
      </c>
      <c r="D3" s="45" t="s">
        <v>53</v>
      </c>
      <c r="E3" s="45" t="s">
        <v>54</v>
      </c>
      <c r="F3" s="54" t="s">
        <v>55</v>
      </c>
    </row>
    <row r="4" spans="1:6" x14ac:dyDescent="0.4">
      <c r="A4" s="8" t="s">
        <v>66</v>
      </c>
      <c r="B4" s="50">
        <v>4500</v>
      </c>
      <c r="C4" s="50">
        <v>3900</v>
      </c>
      <c r="D4" s="50">
        <v>4900</v>
      </c>
      <c r="E4" s="50">
        <v>14000</v>
      </c>
      <c r="F4" s="8"/>
    </row>
    <row r="5" spans="1:6" x14ac:dyDescent="0.4">
      <c r="A5" s="55" t="s">
        <v>67</v>
      </c>
      <c r="B5" s="51">
        <v>2900</v>
      </c>
      <c r="C5" s="52">
        <v>4200</v>
      </c>
      <c r="D5" s="52">
        <v>6000</v>
      </c>
      <c r="E5" s="53">
        <v>13000</v>
      </c>
      <c r="F5" s="9"/>
    </row>
    <row r="6" spans="1:6" s="5" customFormat="1" x14ac:dyDescent="0.4">
      <c r="A6" s="46"/>
      <c r="B6" s="46"/>
      <c r="C6" s="46"/>
      <c r="D6" s="47"/>
    </row>
  </sheetData>
  <mergeCells count="1">
    <mergeCell ref="A1:F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RowHeight="18.75" x14ac:dyDescent="0.4"/>
  <cols>
    <col min="4" max="4" width="23.125" customWidth="1"/>
  </cols>
  <sheetData>
    <row r="1" spans="1:4" ht="25.5" x14ac:dyDescent="0.4">
      <c r="A1" s="69" t="s">
        <v>68</v>
      </c>
      <c r="B1" s="69"/>
      <c r="C1" s="69"/>
      <c r="D1" s="69"/>
    </row>
    <row r="3" spans="1:4" x14ac:dyDescent="0.4">
      <c r="A3" s="70" t="s">
        <v>69</v>
      </c>
      <c r="B3" s="71"/>
      <c r="C3" s="56" t="s">
        <v>70</v>
      </c>
      <c r="D3" s="56" t="s">
        <v>71</v>
      </c>
    </row>
    <row r="4" spans="1:4" x14ac:dyDescent="0.4">
      <c r="A4" s="65" t="s">
        <v>72</v>
      </c>
      <c r="B4" s="66"/>
      <c r="C4" s="25" t="s">
        <v>73</v>
      </c>
      <c r="D4" s="25" t="str">
        <f>IF(C4="海","東京駅 東海道線ホーム","京王線 新宿駅")</f>
        <v>東京駅 東海道線ホーム</v>
      </c>
    </row>
    <row r="5" spans="1:4" x14ac:dyDescent="0.4">
      <c r="A5" s="65" t="s">
        <v>74</v>
      </c>
      <c r="B5" s="66"/>
      <c r="C5" s="25" t="s">
        <v>75</v>
      </c>
      <c r="D5" s="25" t="str">
        <f t="shared" ref="D5:D9" si="0">IF(C5="海","東京駅 東海道線ホーム","京王線 新宿駅")</f>
        <v>京王線 新宿駅</v>
      </c>
    </row>
    <row r="6" spans="1:4" x14ac:dyDescent="0.4">
      <c r="A6" s="65" t="s">
        <v>76</v>
      </c>
      <c r="B6" s="66"/>
      <c r="C6" s="25" t="s">
        <v>75</v>
      </c>
      <c r="D6" s="25" t="str">
        <f t="shared" si="0"/>
        <v>京王線 新宿駅</v>
      </c>
    </row>
    <row r="7" spans="1:4" x14ac:dyDescent="0.4">
      <c r="A7" s="65" t="s">
        <v>77</v>
      </c>
      <c r="B7" s="66"/>
      <c r="C7" s="25" t="s">
        <v>73</v>
      </c>
      <c r="D7" s="25" t="str">
        <f t="shared" si="0"/>
        <v>東京駅 東海道線ホーム</v>
      </c>
    </row>
    <row r="8" spans="1:4" x14ac:dyDescent="0.4">
      <c r="A8" s="65" t="s">
        <v>78</v>
      </c>
      <c r="B8" s="66"/>
      <c r="C8" s="25" t="s">
        <v>73</v>
      </c>
      <c r="D8" s="25" t="str">
        <f t="shared" si="0"/>
        <v>東京駅 東海道線ホーム</v>
      </c>
    </row>
    <row r="9" spans="1:4" x14ac:dyDescent="0.4">
      <c r="A9" s="67" t="s">
        <v>79</v>
      </c>
      <c r="B9" s="68"/>
      <c r="C9" s="57" t="s">
        <v>75</v>
      </c>
      <c r="D9" s="57" t="str">
        <f t="shared" si="0"/>
        <v>京王線 新宿駅</v>
      </c>
    </row>
  </sheetData>
  <mergeCells count="8">
    <mergeCell ref="A8:B8"/>
    <mergeCell ref="A9:B9"/>
    <mergeCell ref="A1:D1"/>
    <mergeCell ref="A3:B3"/>
    <mergeCell ref="A4:B4"/>
    <mergeCell ref="A5:B5"/>
    <mergeCell ref="A6:B6"/>
    <mergeCell ref="A7:B7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0" sqref="E10"/>
    </sheetView>
  </sheetViews>
  <sheetFormatPr defaultRowHeight="18.75" x14ac:dyDescent="0.4"/>
  <cols>
    <col min="3" max="4" width="8.5" customWidth="1"/>
    <col min="5" max="5" width="11.5" customWidth="1"/>
  </cols>
  <sheetData>
    <row r="1" spans="1:5" ht="33" x14ac:dyDescent="0.4">
      <c r="A1" s="74" t="s">
        <v>80</v>
      </c>
      <c r="B1" s="74"/>
      <c r="C1" s="74"/>
      <c r="D1" s="74"/>
      <c r="E1" s="74"/>
    </row>
    <row r="3" spans="1:5" x14ac:dyDescent="0.4">
      <c r="A3" s="73" t="s">
        <v>81</v>
      </c>
      <c r="B3" s="73"/>
      <c r="C3" s="19" t="s">
        <v>82</v>
      </c>
      <c r="D3" s="19" t="s">
        <v>83</v>
      </c>
      <c r="E3" s="19" t="s">
        <v>84</v>
      </c>
    </row>
    <row r="4" spans="1:5" x14ac:dyDescent="0.4">
      <c r="A4" s="72" t="s">
        <v>85</v>
      </c>
      <c r="B4" s="72"/>
      <c r="C4" s="58">
        <v>3000</v>
      </c>
      <c r="D4" s="58">
        <v>1</v>
      </c>
      <c r="E4" s="58">
        <v>2000</v>
      </c>
    </row>
    <row r="5" spans="1:5" x14ac:dyDescent="0.4">
      <c r="A5" s="72" t="s">
        <v>86</v>
      </c>
      <c r="B5" s="72"/>
      <c r="C5" s="58">
        <v>750</v>
      </c>
      <c r="D5" s="58">
        <v>1</v>
      </c>
      <c r="E5" s="58">
        <f>C5*D5</f>
        <v>750</v>
      </c>
    </row>
    <row r="6" spans="1:5" x14ac:dyDescent="0.4">
      <c r="A6" s="72" t="s">
        <v>87</v>
      </c>
      <c r="B6" s="72"/>
      <c r="C6" s="58">
        <v>5000</v>
      </c>
      <c r="D6" s="58">
        <v>1</v>
      </c>
      <c r="E6" s="58">
        <f>C6*D6</f>
        <v>5000</v>
      </c>
    </row>
    <row r="7" spans="1:5" x14ac:dyDescent="0.4">
      <c r="A7" s="72"/>
      <c r="B7" s="72"/>
      <c r="C7" s="58"/>
      <c r="D7" s="58"/>
      <c r="E7" s="58"/>
    </row>
    <row r="8" spans="1:5" x14ac:dyDescent="0.4">
      <c r="A8" s="72"/>
      <c r="B8" s="72"/>
      <c r="C8" s="58"/>
      <c r="D8" s="58"/>
      <c r="E8" s="58"/>
    </row>
    <row r="9" spans="1:5" x14ac:dyDescent="0.4">
      <c r="C9" s="73" t="s">
        <v>88</v>
      </c>
      <c r="D9" s="73"/>
      <c r="E9" s="58">
        <f>SUM(E4:E8)</f>
        <v>7750</v>
      </c>
    </row>
    <row r="10" spans="1:5" x14ac:dyDescent="0.4">
      <c r="C10" s="73" t="s">
        <v>89</v>
      </c>
      <c r="D10" s="73"/>
      <c r="E10" s="58">
        <f>IF(E9&gt;=8000,0,800)</f>
        <v>800</v>
      </c>
    </row>
    <row r="11" spans="1:5" x14ac:dyDescent="0.4">
      <c r="C11" s="73" t="s">
        <v>90</v>
      </c>
      <c r="D11" s="73"/>
      <c r="E11" s="58">
        <f>SUM(E9:E10)</f>
        <v>8550</v>
      </c>
    </row>
  </sheetData>
  <mergeCells count="10">
    <mergeCell ref="A8:B8"/>
    <mergeCell ref="C9:D9"/>
    <mergeCell ref="C10:D10"/>
    <mergeCell ref="C11:D11"/>
    <mergeCell ref="A1:E1"/>
    <mergeCell ref="A3:B3"/>
    <mergeCell ref="A4:B4"/>
    <mergeCell ref="A5:B5"/>
    <mergeCell ref="A6:B6"/>
    <mergeCell ref="A7:B7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8.75" x14ac:dyDescent="0.4"/>
  <cols>
    <col min="1" max="1" width="4.875" customWidth="1"/>
    <col min="2" max="2" width="17.375" customWidth="1"/>
    <col min="3" max="3" width="10.5" customWidth="1"/>
    <col min="4" max="4" width="11.25" customWidth="1"/>
  </cols>
  <sheetData>
    <row r="1" spans="1:4" ht="33" x14ac:dyDescent="0.4">
      <c r="A1" s="75" t="s">
        <v>14</v>
      </c>
      <c r="B1" s="75"/>
      <c r="C1" s="75"/>
      <c r="D1" s="75"/>
    </row>
    <row r="3" spans="1:4" x14ac:dyDescent="0.4">
      <c r="A3" s="18" t="s">
        <v>91</v>
      </c>
      <c r="B3" s="18" t="s">
        <v>16</v>
      </c>
      <c r="C3" s="19" t="s">
        <v>17</v>
      </c>
      <c r="D3" s="19" t="s">
        <v>18</v>
      </c>
    </row>
    <row r="4" spans="1:4" x14ac:dyDescent="0.4">
      <c r="A4" s="20">
        <v>1</v>
      </c>
      <c r="B4" s="20" t="s">
        <v>19</v>
      </c>
      <c r="C4" s="58">
        <v>70</v>
      </c>
      <c r="D4" s="59" t="str">
        <f>IF(C4&gt;=60,"合格","不合格")</f>
        <v>合格</v>
      </c>
    </row>
    <row r="5" spans="1:4" x14ac:dyDescent="0.4">
      <c r="A5" s="20">
        <v>2</v>
      </c>
      <c r="B5" s="20" t="s">
        <v>20</v>
      </c>
      <c r="C5" s="58">
        <v>92</v>
      </c>
      <c r="D5" s="59" t="str">
        <f t="shared" ref="D5:D11" si="0">IF(C5&gt;=60,"合格","不合格")</f>
        <v>合格</v>
      </c>
    </row>
    <row r="6" spans="1:4" x14ac:dyDescent="0.4">
      <c r="A6" s="20">
        <v>3</v>
      </c>
      <c r="B6" s="20" t="s">
        <v>21</v>
      </c>
      <c r="C6" s="58">
        <v>53</v>
      </c>
      <c r="D6" s="59" t="str">
        <f t="shared" si="0"/>
        <v>不合格</v>
      </c>
    </row>
    <row r="7" spans="1:4" x14ac:dyDescent="0.4">
      <c r="A7" s="20">
        <v>4</v>
      </c>
      <c r="B7" s="20" t="s">
        <v>22</v>
      </c>
      <c r="C7" s="58">
        <v>44</v>
      </c>
      <c r="D7" s="59" t="str">
        <f t="shared" si="0"/>
        <v>不合格</v>
      </c>
    </row>
    <row r="8" spans="1:4" x14ac:dyDescent="0.4">
      <c r="A8" s="20">
        <v>5</v>
      </c>
      <c r="B8" s="20" t="s">
        <v>23</v>
      </c>
      <c r="C8" s="58">
        <v>64</v>
      </c>
      <c r="D8" s="59" t="str">
        <f t="shared" si="0"/>
        <v>合格</v>
      </c>
    </row>
    <row r="9" spans="1:4" x14ac:dyDescent="0.4">
      <c r="A9" s="21">
        <v>6</v>
      </c>
      <c r="B9" s="21" t="s">
        <v>24</v>
      </c>
      <c r="C9" s="60">
        <v>18</v>
      </c>
      <c r="D9" s="59" t="str">
        <f t="shared" si="0"/>
        <v>不合格</v>
      </c>
    </row>
    <row r="10" spans="1:4" x14ac:dyDescent="0.4">
      <c r="A10" s="21">
        <v>7</v>
      </c>
      <c r="B10" s="21" t="s">
        <v>25</v>
      </c>
      <c r="C10" s="60">
        <v>88</v>
      </c>
      <c r="D10" s="59" t="str">
        <f t="shared" si="0"/>
        <v>合格</v>
      </c>
    </row>
    <row r="11" spans="1:4" x14ac:dyDescent="0.4">
      <c r="A11" s="21">
        <v>8</v>
      </c>
      <c r="B11" s="21" t="s">
        <v>26</v>
      </c>
      <c r="C11" s="60">
        <v>30</v>
      </c>
      <c r="D11" s="59" t="str">
        <f t="shared" si="0"/>
        <v>不合格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7" sqref="D7"/>
    </sheetView>
  </sheetViews>
  <sheetFormatPr defaultRowHeight="18.75" x14ac:dyDescent="0.4"/>
  <cols>
    <col min="1" max="1" width="4.875" customWidth="1"/>
    <col min="2" max="2" width="17.375" customWidth="1"/>
    <col min="3" max="3" width="10.5" customWidth="1"/>
    <col min="4" max="4" width="11.25" customWidth="1"/>
  </cols>
  <sheetData>
    <row r="1" spans="1:4" ht="33" x14ac:dyDescent="0.4">
      <c r="A1" s="76" t="s">
        <v>92</v>
      </c>
      <c r="B1" s="76"/>
      <c r="C1" s="76"/>
      <c r="D1" s="76"/>
    </row>
    <row r="3" spans="1:4" x14ac:dyDescent="0.4">
      <c r="A3" s="18" t="s">
        <v>91</v>
      </c>
      <c r="B3" s="18" t="s">
        <v>16</v>
      </c>
      <c r="C3" s="19" t="s">
        <v>93</v>
      </c>
      <c r="D3" s="19" t="s">
        <v>94</v>
      </c>
    </row>
    <row r="4" spans="1:4" x14ac:dyDescent="0.4">
      <c r="A4" s="20">
        <v>1</v>
      </c>
      <c r="B4" s="20" t="s">
        <v>95</v>
      </c>
      <c r="C4" s="58" t="s">
        <v>96</v>
      </c>
      <c r="D4" s="59">
        <f>IF(C4="子ども",2500,5000)</f>
        <v>5000</v>
      </c>
    </row>
    <row r="5" spans="1:4" x14ac:dyDescent="0.4">
      <c r="A5" s="20">
        <v>2</v>
      </c>
      <c r="B5" s="20" t="s">
        <v>97</v>
      </c>
      <c r="C5" t="s">
        <v>96</v>
      </c>
      <c r="D5" s="59">
        <f t="shared" ref="D5:D7" si="0">IF(C5="子ども",2500,5000)</f>
        <v>5000</v>
      </c>
    </row>
    <row r="6" spans="1:4" x14ac:dyDescent="0.4">
      <c r="A6" s="20">
        <v>3</v>
      </c>
      <c r="B6" s="20" t="s">
        <v>98</v>
      </c>
      <c r="C6" s="58" t="s">
        <v>99</v>
      </c>
      <c r="D6" s="59">
        <f t="shared" si="0"/>
        <v>2500</v>
      </c>
    </row>
    <row r="7" spans="1:4" x14ac:dyDescent="0.4">
      <c r="A7" s="20">
        <v>4</v>
      </c>
      <c r="B7" s="20" t="s">
        <v>100</v>
      </c>
      <c r="C7" s="58" t="s">
        <v>99</v>
      </c>
      <c r="D7" s="59">
        <f t="shared" si="0"/>
        <v>2500</v>
      </c>
    </row>
    <row r="8" spans="1:4" x14ac:dyDescent="0.4">
      <c r="A8" s="48"/>
      <c r="B8" s="48"/>
      <c r="C8" s="61"/>
      <c r="D8" s="62"/>
    </row>
    <row r="9" spans="1:4" x14ac:dyDescent="0.4">
      <c r="A9" s="46"/>
      <c r="B9" s="46"/>
      <c r="C9" s="63"/>
      <c r="D9" s="62"/>
    </row>
    <row r="10" spans="1:4" ht="19.5" x14ac:dyDescent="0.4">
      <c r="A10" s="46"/>
      <c r="B10" s="64" t="s">
        <v>101</v>
      </c>
      <c r="C10" s="77">
        <f>SUM(D4:D7)</f>
        <v>15000</v>
      </c>
      <c r="D10" s="77"/>
    </row>
    <row r="11" spans="1:4" x14ac:dyDescent="0.4">
      <c r="A11" s="46"/>
      <c r="B11" s="46"/>
      <c r="C11" s="63"/>
      <c r="D11" s="62"/>
    </row>
  </sheetData>
  <mergeCells count="2">
    <mergeCell ref="A1:D1"/>
    <mergeCell ref="C10:D10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30" zoomScaleNormal="130" workbookViewId="0">
      <selection activeCell="E5" sqref="E5"/>
    </sheetView>
  </sheetViews>
  <sheetFormatPr defaultRowHeight="18.75" x14ac:dyDescent="0.4"/>
  <cols>
    <col min="1" max="2" width="11.625" customWidth="1"/>
    <col min="3" max="3" width="7.875" customWidth="1"/>
    <col min="4" max="4" width="10.875" customWidth="1"/>
    <col min="5" max="5" width="9.25" bestFit="1" customWidth="1"/>
  </cols>
  <sheetData>
    <row r="1" spans="1:5" x14ac:dyDescent="0.4">
      <c r="A1" s="78" t="s">
        <v>58</v>
      </c>
      <c r="B1" s="78"/>
      <c r="C1" s="78"/>
      <c r="D1" s="78"/>
      <c r="E1" s="78"/>
    </row>
    <row r="2" spans="1:5" s="2" customFormat="1" x14ac:dyDescent="0.4">
      <c r="A2" s="1"/>
      <c r="B2" s="1"/>
      <c r="C2" s="1"/>
      <c r="D2" s="1"/>
    </row>
    <row r="3" spans="1:5" s="4" customFormat="1" ht="44.25" customHeight="1" x14ac:dyDescent="0.4">
      <c r="A3" s="79" t="s">
        <v>63</v>
      </c>
      <c r="B3" s="79"/>
      <c r="C3" s="79"/>
      <c r="D3" s="79"/>
      <c r="E3" s="79"/>
    </row>
    <row r="4" spans="1:5" ht="19.5" thickBot="1" x14ac:dyDescent="0.45"/>
    <row r="5" spans="1:5" ht="19.5" thickBot="1" x14ac:dyDescent="0.45">
      <c r="A5" s="11" t="s">
        <v>42</v>
      </c>
      <c r="B5" s="10"/>
      <c r="D5" s="12" t="s">
        <v>5</v>
      </c>
      <c r="E5" s="29" t="str">
        <f>IF(B5="北海道","正解！","不正解！")</f>
        <v>不正解！</v>
      </c>
    </row>
    <row r="6" spans="1:5" s="5" customFormat="1" x14ac:dyDescent="0.4">
      <c r="A6"/>
      <c r="B6"/>
      <c r="C6"/>
      <c r="D6"/>
      <c r="E6" s="13"/>
    </row>
  </sheetData>
  <mergeCells count="2">
    <mergeCell ref="A1:E1"/>
    <mergeCell ref="A3:E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30" zoomScaleNormal="130" workbookViewId="0">
      <selection activeCell="B8" sqref="B8"/>
    </sheetView>
  </sheetViews>
  <sheetFormatPr defaultRowHeight="18.75" x14ac:dyDescent="0.4"/>
  <cols>
    <col min="1" max="1" width="15.25" customWidth="1"/>
    <col min="2" max="2" width="4.875" customWidth="1"/>
  </cols>
  <sheetData>
    <row r="1" spans="1:4" x14ac:dyDescent="0.4">
      <c r="A1" s="78" t="s">
        <v>59</v>
      </c>
      <c r="B1" s="78"/>
      <c r="C1" s="78"/>
      <c r="D1" s="78"/>
    </row>
    <row r="2" spans="1:4" s="2" customFormat="1" x14ac:dyDescent="0.4">
      <c r="A2" s="1"/>
      <c r="B2" s="1"/>
      <c r="C2" s="1"/>
      <c r="D2" s="1"/>
    </row>
    <row r="3" spans="1:4" ht="19.5" thickBot="1" x14ac:dyDescent="0.45">
      <c r="A3" s="80" t="s">
        <v>2</v>
      </c>
      <c r="B3" s="81"/>
      <c r="C3" s="41" t="s">
        <v>3</v>
      </c>
      <c r="D3" s="41" t="s">
        <v>4</v>
      </c>
    </row>
    <row r="4" spans="1:4" s="5" customFormat="1" x14ac:dyDescent="0.4">
      <c r="A4" s="14" t="s">
        <v>1</v>
      </c>
      <c r="B4" s="32" t="str">
        <f>IF(A4&lt;&gt;"東京","県","都")</f>
        <v>県</v>
      </c>
      <c r="C4" s="30" t="s">
        <v>9</v>
      </c>
      <c r="D4" s="7">
        <v>73</v>
      </c>
    </row>
    <row r="5" spans="1:4" x14ac:dyDescent="0.4">
      <c r="A5" s="15" t="s">
        <v>0</v>
      </c>
      <c r="B5" s="33" t="str">
        <f t="shared" ref="B5:B8" si="0">IF(A5&lt;&gt;"東京","県","都")</f>
        <v>都</v>
      </c>
      <c r="C5" s="31" t="s">
        <v>10</v>
      </c>
      <c r="D5" s="8">
        <v>46</v>
      </c>
    </row>
    <row r="6" spans="1:4" x14ac:dyDescent="0.4">
      <c r="A6" s="15" t="s">
        <v>6</v>
      </c>
      <c r="B6" s="33" t="str">
        <f t="shared" si="0"/>
        <v>県</v>
      </c>
      <c r="C6" s="31" t="s">
        <v>11</v>
      </c>
      <c r="D6" s="8">
        <v>22</v>
      </c>
    </row>
    <row r="7" spans="1:4" x14ac:dyDescent="0.4">
      <c r="A7" s="15" t="s">
        <v>7</v>
      </c>
      <c r="B7" s="33" t="str">
        <f t="shared" si="0"/>
        <v>県</v>
      </c>
      <c r="C7" s="31" t="s">
        <v>12</v>
      </c>
      <c r="D7" s="8">
        <v>61</v>
      </c>
    </row>
    <row r="8" spans="1:4" ht="19.5" thickBot="1" x14ac:dyDescent="0.45">
      <c r="A8" s="16" t="s">
        <v>8</v>
      </c>
      <c r="B8" s="34" t="str">
        <f t="shared" si="0"/>
        <v>県</v>
      </c>
      <c r="C8" s="17" t="s">
        <v>13</v>
      </c>
      <c r="D8" s="9">
        <v>35</v>
      </c>
    </row>
    <row r="9" spans="1:4" x14ac:dyDescent="0.4">
      <c r="B9" s="13"/>
    </row>
  </sheetData>
  <mergeCells count="2">
    <mergeCell ref="A1:D1"/>
    <mergeCell ref="A3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30" zoomScaleNormal="130" workbookViewId="0">
      <selection activeCell="D11" sqref="D11"/>
    </sheetView>
  </sheetViews>
  <sheetFormatPr defaultRowHeight="18.75" x14ac:dyDescent="0.4"/>
  <cols>
    <col min="1" max="1" width="4.875" customWidth="1"/>
    <col min="2" max="2" width="17.375" customWidth="1"/>
    <col min="3" max="3" width="10.5" customWidth="1"/>
    <col min="4" max="4" width="11.25" customWidth="1"/>
  </cols>
  <sheetData>
    <row r="1" spans="1:5" x14ac:dyDescent="0.4">
      <c r="A1" s="78" t="s">
        <v>60</v>
      </c>
      <c r="B1" s="78"/>
      <c r="C1" s="78"/>
      <c r="D1" s="78"/>
    </row>
    <row r="2" spans="1:5" x14ac:dyDescent="0.4">
      <c r="A2" s="82" t="s">
        <v>43</v>
      </c>
      <c r="B2" s="82"/>
      <c r="C2" s="82"/>
      <c r="D2" s="82"/>
    </row>
    <row r="3" spans="1:5" ht="19.5" thickBot="1" x14ac:dyDescent="0.45">
      <c r="A3" s="19" t="s">
        <v>15</v>
      </c>
      <c r="B3" s="19" t="s">
        <v>64</v>
      </c>
      <c r="C3" s="19" t="s">
        <v>17</v>
      </c>
      <c r="D3" s="37" t="s">
        <v>18</v>
      </c>
    </row>
    <row r="4" spans="1:5" x14ac:dyDescent="0.4">
      <c r="A4" s="20">
        <v>1</v>
      </c>
      <c r="B4" s="20" t="s">
        <v>19</v>
      </c>
      <c r="C4" s="35">
        <v>70</v>
      </c>
      <c r="D4" s="38" t="str">
        <f>IF(C4&gt;=70,"合格","不合格")</f>
        <v>合格</v>
      </c>
      <c r="E4" s="13"/>
    </row>
    <row r="5" spans="1:5" x14ac:dyDescent="0.4">
      <c r="A5" s="20">
        <v>2</v>
      </c>
      <c r="B5" s="20" t="s">
        <v>20</v>
      </c>
      <c r="C5" s="35">
        <v>92</v>
      </c>
      <c r="D5" s="39" t="str">
        <f t="shared" ref="D5:D11" si="0">IF(C5&gt;=70,"合格","不合格")</f>
        <v>合格</v>
      </c>
    </row>
    <row r="6" spans="1:5" x14ac:dyDescent="0.4">
      <c r="A6" s="20">
        <v>3</v>
      </c>
      <c r="B6" s="20" t="s">
        <v>21</v>
      </c>
      <c r="C6" s="35">
        <v>53</v>
      </c>
      <c r="D6" s="39" t="str">
        <f t="shared" si="0"/>
        <v>不合格</v>
      </c>
    </row>
    <row r="7" spans="1:5" x14ac:dyDescent="0.4">
      <c r="A7" s="20">
        <v>4</v>
      </c>
      <c r="B7" s="20" t="s">
        <v>22</v>
      </c>
      <c r="C7" s="35">
        <v>44</v>
      </c>
      <c r="D7" s="39" t="str">
        <f t="shared" si="0"/>
        <v>不合格</v>
      </c>
    </row>
    <row r="8" spans="1:5" x14ac:dyDescent="0.4">
      <c r="A8" s="20">
        <v>5</v>
      </c>
      <c r="B8" s="20" t="s">
        <v>23</v>
      </c>
      <c r="C8" s="35">
        <v>64</v>
      </c>
      <c r="D8" s="39" t="str">
        <f t="shared" si="0"/>
        <v>不合格</v>
      </c>
    </row>
    <row r="9" spans="1:5" x14ac:dyDescent="0.4">
      <c r="A9" s="21">
        <v>6</v>
      </c>
      <c r="B9" s="21" t="s">
        <v>24</v>
      </c>
      <c r="C9" s="36">
        <v>18</v>
      </c>
      <c r="D9" s="39" t="str">
        <f t="shared" si="0"/>
        <v>不合格</v>
      </c>
    </row>
    <row r="10" spans="1:5" x14ac:dyDescent="0.4">
      <c r="A10" s="21">
        <v>7</v>
      </c>
      <c r="B10" s="21" t="s">
        <v>25</v>
      </c>
      <c r="C10" s="36">
        <v>88</v>
      </c>
      <c r="D10" s="39" t="str">
        <f t="shared" si="0"/>
        <v>合格</v>
      </c>
    </row>
    <row r="11" spans="1:5" ht="19.5" thickBot="1" x14ac:dyDescent="0.45">
      <c r="A11" s="21">
        <v>8</v>
      </c>
      <c r="B11" s="21" t="s">
        <v>26</v>
      </c>
      <c r="C11" s="36">
        <v>30</v>
      </c>
      <c r="D11" s="40" t="str">
        <f t="shared" si="0"/>
        <v>不合格</v>
      </c>
    </row>
  </sheetData>
  <mergeCells count="2">
    <mergeCell ref="A1:D1"/>
    <mergeCell ref="A2:D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>
      <selection activeCell="C16" sqref="C16"/>
    </sheetView>
  </sheetViews>
  <sheetFormatPr defaultRowHeight="18.75" x14ac:dyDescent="0.4"/>
  <cols>
    <col min="1" max="1" width="15.25" customWidth="1"/>
  </cols>
  <sheetData>
    <row r="1" spans="1:4" x14ac:dyDescent="0.4">
      <c r="A1" s="78" t="s">
        <v>61</v>
      </c>
      <c r="B1" s="78"/>
      <c r="C1" s="78"/>
    </row>
    <row r="2" spans="1:4" s="2" customFormat="1" x14ac:dyDescent="0.4">
      <c r="A2" s="1"/>
      <c r="B2" s="1"/>
      <c r="C2" s="1"/>
    </row>
    <row r="3" spans="1:4" x14ac:dyDescent="0.4">
      <c r="A3" s="41" t="s">
        <v>28</v>
      </c>
      <c r="B3" s="41" t="s">
        <v>27</v>
      </c>
      <c r="C3" s="45" t="s">
        <v>65</v>
      </c>
    </row>
    <row r="4" spans="1:4" s="5" customFormat="1" x14ac:dyDescent="0.4">
      <c r="A4" s="24" t="s">
        <v>29</v>
      </c>
      <c r="B4" s="7">
        <v>-4</v>
      </c>
      <c r="C4" s="7" t="str">
        <f>IF(B4&lt;=0,"氷点下","")</f>
        <v>氷点下</v>
      </c>
      <c r="D4" s="28"/>
    </row>
    <row r="5" spans="1:4" x14ac:dyDescent="0.4">
      <c r="A5" s="25" t="s">
        <v>30</v>
      </c>
      <c r="B5" s="8">
        <v>-11</v>
      </c>
      <c r="C5" s="7" t="str">
        <f t="shared" ref="C5:C16" si="0">IF(B5&lt;=0,"氷点下","")</f>
        <v>氷点下</v>
      </c>
    </row>
    <row r="6" spans="1:4" x14ac:dyDescent="0.4">
      <c r="A6" s="25" t="s">
        <v>31</v>
      </c>
      <c r="B6" s="8">
        <v>0</v>
      </c>
      <c r="C6" s="7" t="str">
        <f t="shared" si="0"/>
        <v>氷点下</v>
      </c>
    </row>
    <row r="7" spans="1:4" x14ac:dyDescent="0.4">
      <c r="A7" s="25" t="s">
        <v>0</v>
      </c>
      <c r="B7" s="8">
        <v>1</v>
      </c>
      <c r="C7" s="7" t="str">
        <f t="shared" si="0"/>
        <v/>
      </c>
    </row>
    <row r="8" spans="1:4" x14ac:dyDescent="0.4">
      <c r="A8" s="25" t="s">
        <v>32</v>
      </c>
      <c r="B8" s="8">
        <v>-2</v>
      </c>
      <c r="C8" s="7" t="str">
        <f t="shared" si="0"/>
        <v>氷点下</v>
      </c>
    </row>
    <row r="9" spans="1:4" x14ac:dyDescent="0.4">
      <c r="A9" s="25" t="s">
        <v>34</v>
      </c>
      <c r="B9" s="8">
        <v>0</v>
      </c>
      <c r="C9" s="7" t="str">
        <f t="shared" si="0"/>
        <v>氷点下</v>
      </c>
    </row>
    <row r="10" spans="1:4" x14ac:dyDescent="0.4">
      <c r="A10" s="25" t="s">
        <v>35</v>
      </c>
      <c r="B10" s="8">
        <v>0</v>
      </c>
      <c r="C10" s="7" t="str">
        <f t="shared" si="0"/>
        <v>氷点下</v>
      </c>
    </row>
    <row r="11" spans="1:4" x14ac:dyDescent="0.4">
      <c r="A11" s="25" t="s">
        <v>36</v>
      </c>
      <c r="B11" s="8">
        <v>2</v>
      </c>
      <c r="C11" s="7" t="str">
        <f t="shared" si="0"/>
        <v/>
      </c>
    </row>
    <row r="12" spans="1:4" x14ac:dyDescent="0.4">
      <c r="A12" s="25" t="s">
        <v>37</v>
      </c>
      <c r="B12" s="8">
        <v>1</v>
      </c>
      <c r="C12" s="7" t="str">
        <f t="shared" si="0"/>
        <v/>
      </c>
    </row>
    <row r="13" spans="1:4" x14ac:dyDescent="0.4">
      <c r="A13" s="25" t="s">
        <v>38</v>
      </c>
      <c r="B13" s="22">
        <v>2</v>
      </c>
      <c r="C13" s="7" t="str">
        <f t="shared" si="0"/>
        <v/>
      </c>
    </row>
    <row r="14" spans="1:4" x14ac:dyDescent="0.4">
      <c r="A14" s="26" t="s">
        <v>39</v>
      </c>
      <c r="B14" s="22">
        <v>4</v>
      </c>
      <c r="C14" s="7" t="str">
        <f t="shared" si="0"/>
        <v/>
      </c>
    </row>
    <row r="15" spans="1:4" x14ac:dyDescent="0.4">
      <c r="A15" s="26" t="s">
        <v>40</v>
      </c>
      <c r="B15" s="22">
        <v>3</v>
      </c>
      <c r="C15" s="7" t="str">
        <f t="shared" si="0"/>
        <v/>
      </c>
    </row>
    <row r="16" spans="1:4" x14ac:dyDescent="0.4">
      <c r="A16" s="27" t="s">
        <v>41</v>
      </c>
      <c r="B16" s="23">
        <v>13</v>
      </c>
      <c r="C16" s="9" t="str">
        <f t="shared" si="0"/>
        <v/>
      </c>
    </row>
  </sheetData>
  <mergeCells count="1">
    <mergeCell ref="A1:C1"/>
  </mergeCells>
  <phoneticPr fontId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30" zoomScaleNormal="130" workbookViewId="0">
      <selection activeCell="D6" sqref="D6"/>
    </sheetView>
  </sheetViews>
  <sheetFormatPr defaultRowHeight="18.75" x14ac:dyDescent="0.4"/>
  <cols>
    <col min="1" max="2" width="9" customWidth="1"/>
    <col min="4" max="4" width="11.125" bestFit="1" customWidth="1"/>
  </cols>
  <sheetData>
    <row r="1" spans="1:4" x14ac:dyDescent="0.4">
      <c r="A1" s="78" t="s">
        <v>62</v>
      </c>
      <c r="B1" s="78"/>
      <c r="C1" s="78"/>
      <c r="D1" s="78"/>
    </row>
    <row r="2" spans="1:4" s="2" customFormat="1" x14ac:dyDescent="0.4">
      <c r="A2" s="3"/>
      <c r="B2" s="3" t="s">
        <v>47</v>
      </c>
      <c r="C2" s="3" t="s">
        <v>48</v>
      </c>
      <c r="D2" s="3"/>
    </row>
    <row r="3" spans="1:4" s="4" customFormat="1" x14ac:dyDescent="0.4">
      <c r="A3" s="42"/>
      <c r="B3" s="83" t="s">
        <v>49</v>
      </c>
      <c r="C3" s="83"/>
      <c r="D3" s="45" t="s">
        <v>50</v>
      </c>
    </row>
    <row r="4" spans="1:4" x14ac:dyDescent="0.4">
      <c r="A4" s="43" t="s">
        <v>44</v>
      </c>
      <c r="B4" s="8">
        <v>254</v>
      </c>
      <c r="C4" s="8">
        <v>198</v>
      </c>
      <c r="D4" s="8" t="str">
        <f>IF(B4&gt;C4,"Aチーム","Bチーム")</f>
        <v>Aチーム</v>
      </c>
    </row>
    <row r="5" spans="1:4" x14ac:dyDescent="0.4">
      <c r="A5" s="43" t="s">
        <v>45</v>
      </c>
      <c r="B5" s="8">
        <v>166</v>
      </c>
      <c r="C5" s="8">
        <v>153</v>
      </c>
      <c r="D5" s="8" t="str">
        <f t="shared" ref="D5:D6" si="0">IF(B5&gt;C5,"Aチーム","Bチーム")</f>
        <v>Aチーム</v>
      </c>
    </row>
    <row r="6" spans="1:4" x14ac:dyDescent="0.4">
      <c r="A6" s="44" t="s">
        <v>46</v>
      </c>
      <c r="B6" s="9">
        <v>332</v>
      </c>
      <c r="C6" s="9">
        <v>401</v>
      </c>
      <c r="D6" s="9" t="str">
        <f t="shared" si="0"/>
        <v>Bチーム</v>
      </c>
    </row>
  </sheetData>
  <mergeCells count="2">
    <mergeCell ref="A1:D1"/>
    <mergeCell ref="B3:C3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0" sqref="E10"/>
    </sheetView>
  </sheetViews>
  <sheetFormatPr defaultRowHeight="18.75" x14ac:dyDescent="0.4"/>
  <cols>
    <col min="3" max="4" width="8.5" customWidth="1"/>
    <col min="5" max="5" width="11.5" customWidth="1"/>
  </cols>
  <sheetData>
    <row r="1" spans="1:5" ht="33" x14ac:dyDescent="0.4">
      <c r="A1" s="74" t="s">
        <v>80</v>
      </c>
      <c r="B1" s="74"/>
      <c r="C1" s="74"/>
      <c r="D1" s="74"/>
      <c r="E1" s="74"/>
    </row>
    <row r="3" spans="1:5" x14ac:dyDescent="0.4">
      <c r="A3" s="73" t="s">
        <v>81</v>
      </c>
      <c r="B3" s="73"/>
      <c r="C3" s="19" t="s">
        <v>82</v>
      </c>
      <c r="D3" s="19" t="s">
        <v>83</v>
      </c>
      <c r="E3" s="19" t="s">
        <v>84</v>
      </c>
    </row>
    <row r="4" spans="1:5" x14ac:dyDescent="0.4">
      <c r="A4" s="72" t="s">
        <v>85</v>
      </c>
      <c r="B4" s="72"/>
      <c r="C4" s="58">
        <v>3000</v>
      </c>
      <c r="D4" s="58">
        <v>1</v>
      </c>
      <c r="E4" s="58">
        <v>2000</v>
      </c>
    </row>
    <row r="5" spans="1:5" x14ac:dyDescent="0.4">
      <c r="A5" s="72" t="s">
        <v>86</v>
      </c>
      <c r="B5" s="72"/>
      <c r="C5" s="58">
        <v>750</v>
      </c>
      <c r="D5" s="58">
        <v>1</v>
      </c>
      <c r="E5" s="58">
        <f>C5*D5</f>
        <v>750</v>
      </c>
    </row>
    <row r="6" spans="1:5" x14ac:dyDescent="0.4">
      <c r="A6" s="72" t="s">
        <v>87</v>
      </c>
      <c r="B6" s="72"/>
      <c r="C6" s="58">
        <v>5000</v>
      </c>
      <c r="D6" s="58">
        <v>1</v>
      </c>
      <c r="E6" s="58">
        <f>C6*D6</f>
        <v>5000</v>
      </c>
    </row>
    <row r="7" spans="1:5" x14ac:dyDescent="0.4">
      <c r="A7" s="72"/>
      <c r="B7" s="72"/>
      <c r="C7" s="58"/>
      <c r="D7" s="58"/>
      <c r="E7" s="58"/>
    </row>
    <row r="8" spans="1:5" x14ac:dyDescent="0.4">
      <c r="A8" s="72"/>
      <c r="B8" s="72"/>
      <c r="C8" s="58"/>
      <c r="D8" s="58"/>
      <c r="E8" s="58"/>
    </row>
    <row r="9" spans="1:5" x14ac:dyDescent="0.4">
      <c r="C9" s="73" t="s">
        <v>88</v>
      </c>
      <c r="D9" s="73"/>
      <c r="E9" s="58">
        <f>SUM(E4:E8)</f>
        <v>7750</v>
      </c>
    </row>
    <row r="10" spans="1:5" x14ac:dyDescent="0.4">
      <c r="C10" s="73" t="s">
        <v>89</v>
      </c>
      <c r="D10" s="73"/>
      <c r="E10" s="58"/>
    </row>
    <row r="11" spans="1:5" x14ac:dyDescent="0.4">
      <c r="C11" s="73" t="s">
        <v>90</v>
      </c>
      <c r="D11" s="73"/>
      <c r="E11" s="58">
        <f>SUM(E9:E10)</f>
        <v>7750</v>
      </c>
    </row>
  </sheetData>
  <mergeCells count="10">
    <mergeCell ref="A8:B8"/>
    <mergeCell ref="C9:D9"/>
    <mergeCell ref="C10:D10"/>
    <mergeCell ref="C11:D11"/>
    <mergeCell ref="A1:E1"/>
    <mergeCell ref="A3:B3"/>
    <mergeCell ref="A4:B4"/>
    <mergeCell ref="A5:B5"/>
    <mergeCell ref="A6:B6"/>
    <mergeCell ref="A7:B7"/>
  </mergeCells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30" zoomScaleNormal="130" workbookViewId="0">
      <selection activeCell="F5" sqref="F5"/>
    </sheetView>
  </sheetViews>
  <sheetFormatPr defaultRowHeight="18.75" x14ac:dyDescent="0.4"/>
  <cols>
    <col min="1" max="1" width="13" bestFit="1" customWidth="1"/>
    <col min="2" max="5" width="8.625" customWidth="1"/>
  </cols>
  <sheetData>
    <row r="1" spans="1:6" x14ac:dyDescent="0.4">
      <c r="A1" s="78" t="s">
        <v>57</v>
      </c>
      <c r="B1" s="78"/>
      <c r="C1" s="78"/>
      <c r="D1" s="78"/>
      <c r="E1" s="78"/>
      <c r="F1" s="78"/>
    </row>
    <row r="2" spans="1:6" s="2" customFormat="1" x14ac:dyDescent="0.4">
      <c r="A2" s="1"/>
      <c r="B2" s="1"/>
      <c r="C2" s="1"/>
      <c r="D2" s="1"/>
      <c r="E2" s="49" t="s">
        <v>56</v>
      </c>
    </row>
    <row r="3" spans="1:6" s="4" customFormat="1" x14ac:dyDescent="0.4">
      <c r="A3" s="45"/>
      <c r="B3" s="45" t="s">
        <v>51</v>
      </c>
      <c r="C3" s="45" t="s">
        <v>52</v>
      </c>
      <c r="D3" s="45" t="s">
        <v>53</v>
      </c>
      <c r="E3" s="45" t="s">
        <v>54</v>
      </c>
      <c r="F3" s="54" t="s">
        <v>55</v>
      </c>
    </row>
    <row r="4" spans="1:6" x14ac:dyDescent="0.4">
      <c r="A4" s="8" t="s">
        <v>66</v>
      </c>
      <c r="B4" s="50">
        <v>4500</v>
      </c>
      <c r="C4" s="50">
        <v>3900</v>
      </c>
      <c r="D4" s="50">
        <v>4900</v>
      </c>
      <c r="E4" s="50">
        <v>14000</v>
      </c>
      <c r="F4" s="8" t="str">
        <f>IF((B4+C4+D4)&lt;E4,"未達","達成")</f>
        <v>未達</v>
      </c>
    </row>
    <row r="5" spans="1:6" x14ac:dyDescent="0.4">
      <c r="A5" s="55" t="s">
        <v>67</v>
      </c>
      <c r="B5" s="51">
        <v>2900</v>
      </c>
      <c r="C5" s="52">
        <v>4200</v>
      </c>
      <c r="D5" s="52">
        <v>6000</v>
      </c>
      <c r="E5" s="53">
        <v>13000</v>
      </c>
      <c r="F5" s="9" t="str">
        <f>IF((B5+C5+D5)&lt;E5,"未達","達成")</f>
        <v>達成</v>
      </c>
    </row>
    <row r="6" spans="1:6" s="5" customFormat="1" x14ac:dyDescent="0.4">
      <c r="A6" s="46"/>
      <c r="B6" s="46"/>
      <c r="C6" s="46"/>
      <c r="D6" s="47"/>
    </row>
  </sheetData>
  <mergeCells count="1">
    <mergeCell ref="A1:F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4" sqref="D4"/>
    </sheetView>
  </sheetViews>
  <sheetFormatPr defaultRowHeight="18.75" x14ac:dyDescent="0.4"/>
  <cols>
    <col min="1" max="1" width="4.875" customWidth="1"/>
    <col min="2" max="2" width="17.375" customWidth="1"/>
    <col min="3" max="3" width="10.5" customWidth="1"/>
    <col min="4" max="4" width="11.25" customWidth="1"/>
  </cols>
  <sheetData>
    <row r="1" spans="1:4" ht="33" x14ac:dyDescent="0.4">
      <c r="A1" s="75" t="s">
        <v>14</v>
      </c>
      <c r="B1" s="75"/>
      <c r="C1" s="75"/>
      <c r="D1" s="75"/>
    </row>
    <row r="3" spans="1:4" x14ac:dyDescent="0.4">
      <c r="A3" s="18" t="s">
        <v>91</v>
      </c>
      <c r="B3" s="18" t="s">
        <v>16</v>
      </c>
      <c r="C3" s="19" t="s">
        <v>17</v>
      </c>
      <c r="D3" s="19" t="s">
        <v>18</v>
      </c>
    </row>
    <row r="4" spans="1:4" x14ac:dyDescent="0.4">
      <c r="A4" s="20">
        <v>1</v>
      </c>
      <c r="B4" s="20" t="s">
        <v>19</v>
      </c>
      <c r="C4" s="58">
        <v>70</v>
      </c>
      <c r="D4" s="59"/>
    </row>
    <row r="5" spans="1:4" x14ac:dyDescent="0.4">
      <c r="A5" s="20">
        <v>2</v>
      </c>
      <c r="B5" s="20" t="s">
        <v>20</v>
      </c>
      <c r="C5" s="58">
        <v>92</v>
      </c>
      <c r="D5" s="59"/>
    </row>
    <row r="6" spans="1:4" x14ac:dyDescent="0.4">
      <c r="A6" s="20">
        <v>3</v>
      </c>
      <c r="B6" s="20" t="s">
        <v>21</v>
      </c>
      <c r="C6" s="58">
        <v>53</v>
      </c>
      <c r="D6" s="59"/>
    </row>
    <row r="7" spans="1:4" x14ac:dyDescent="0.4">
      <c r="A7" s="20">
        <v>4</v>
      </c>
      <c r="B7" s="20" t="s">
        <v>22</v>
      </c>
      <c r="C7" s="58">
        <v>44</v>
      </c>
      <c r="D7" s="59"/>
    </row>
    <row r="8" spans="1:4" x14ac:dyDescent="0.4">
      <c r="A8" s="20">
        <v>5</v>
      </c>
      <c r="B8" s="20" t="s">
        <v>23</v>
      </c>
      <c r="C8" s="58">
        <v>64</v>
      </c>
      <c r="D8" s="59"/>
    </row>
    <row r="9" spans="1:4" x14ac:dyDescent="0.4">
      <c r="A9" s="21">
        <v>6</v>
      </c>
      <c r="B9" s="21" t="s">
        <v>24</v>
      </c>
      <c r="C9" s="60">
        <v>18</v>
      </c>
      <c r="D9" s="59"/>
    </row>
    <row r="10" spans="1:4" x14ac:dyDescent="0.4">
      <c r="A10" s="21">
        <v>7</v>
      </c>
      <c r="B10" s="21" t="s">
        <v>25</v>
      </c>
      <c r="C10" s="60">
        <v>88</v>
      </c>
      <c r="D10" s="59"/>
    </row>
    <row r="11" spans="1:4" x14ac:dyDescent="0.4">
      <c r="A11" s="21">
        <v>8</v>
      </c>
      <c r="B11" s="21" t="s">
        <v>26</v>
      </c>
      <c r="C11" s="60">
        <v>30</v>
      </c>
      <c r="D11" s="59"/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4" sqref="D4"/>
    </sheetView>
  </sheetViews>
  <sheetFormatPr defaultRowHeight="18.75" x14ac:dyDescent="0.4"/>
  <cols>
    <col min="1" max="1" width="4.875" customWidth="1"/>
    <col min="2" max="2" width="17.375" customWidth="1"/>
    <col min="3" max="3" width="10.5" customWidth="1"/>
    <col min="4" max="4" width="11.25" customWidth="1"/>
  </cols>
  <sheetData>
    <row r="1" spans="1:4" ht="33" x14ac:dyDescent="0.4">
      <c r="A1" s="76" t="s">
        <v>92</v>
      </c>
      <c r="B1" s="76"/>
      <c r="C1" s="76"/>
      <c r="D1" s="76"/>
    </row>
    <row r="3" spans="1:4" x14ac:dyDescent="0.4">
      <c r="A3" s="18" t="s">
        <v>91</v>
      </c>
      <c r="B3" s="18" t="s">
        <v>16</v>
      </c>
      <c r="C3" s="19" t="s">
        <v>93</v>
      </c>
      <c r="D3" s="19" t="s">
        <v>94</v>
      </c>
    </row>
    <row r="4" spans="1:4" x14ac:dyDescent="0.4">
      <c r="A4" s="20">
        <v>1</v>
      </c>
      <c r="B4" s="20" t="s">
        <v>95</v>
      </c>
      <c r="C4" s="58" t="s">
        <v>96</v>
      </c>
      <c r="D4" s="59"/>
    </row>
    <row r="5" spans="1:4" x14ac:dyDescent="0.4">
      <c r="A5" s="20">
        <v>2</v>
      </c>
      <c r="B5" s="20" t="s">
        <v>97</v>
      </c>
      <c r="C5" t="s">
        <v>96</v>
      </c>
      <c r="D5" s="59"/>
    </row>
    <row r="6" spans="1:4" x14ac:dyDescent="0.4">
      <c r="A6" s="20">
        <v>3</v>
      </c>
      <c r="B6" s="20" t="s">
        <v>98</v>
      </c>
      <c r="C6" s="58" t="s">
        <v>99</v>
      </c>
      <c r="D6" s="59"/>
    </row>
    <row r="7" spans="1:4" x14ac:dyDescent="0.4">
      <c r="A7" s="20">
        <v>4</v>
      </c>
      <c r="B7" s="20" t="s">
        <v>100</v>
      </c>
      <c r="C7" s="58" t="s">
        <v>99</v>
      </c>
      <c r="D7" s="59"/>
    </row>
    <row r="8" spans="1:4" x14ac:dyDescent="0.4">
      <c r="A8" s="48"/>
      <c r="B8" s="48"/>
      <c r="C8" s="61"/>
      <c r="D8" s="62"/>
    </row>
    <row r="9" spans="1:4" x14ac:dyDescent="0.4">
      <c r="A9" s="46"/>
      <c r="B9" s="46"/>
      <c r="C9" s="63"/>
      <c r="D9" s="62"/>
    </row>
    <row r="10" spans="1:4" ht="19.5" x14ac:dyDescent="0.4">
      <c r="A10" s="46"/>
      <c r="B10" s="64" t="s">
        <v>101</v>
      </c>
      <c r="C10" s="77">
        <f>SUM(D4:D7)</f>
        <v>0</v>
      </c>
      <c r="D10" s="77"/>
    </row>
    <row r="11" spans="1:4" x14ac:dyDescent="0.4">
      <c r="A11" s="46"/>
      <c r="B11" s="46"/>
      <c r="C11" s="63"/>
      <c r="D11" s="62"/>
    </row>
  </sheetData>
  <mergeCells count="2">
    <mergeCell ref="A1:D1"/>
    <mergeCell ref="C10:D10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30" zoomScaleNormal="130" workbookViewId="0">
      <selection activeCell="E5" sqref="E5"/>
    </sheetView>
  </sheetViews>
  <sheetFormatPr defaultRowHeight="18.75" x14ac:dyDescent="0.4"/>
  <cols>
    <col min="1" max="2" width="11.625" customWidth="1"/>
    <col min="3" max="3" width="7.875" customWidth="1"/>
    <col min="4" max="4" width="10.875" customWidth="1"/>
    <col min="5" max="5" width="9.25" bestFit="1" customWidth="1"/>
  </cols>
  <sheetData>
    <row r="1" spans="1:5" x14ac:dyDescent="0.4">
      <c r="A1" s="78" t="s">
        <v>58</v>
      </c>
      <c r="B1" s="78"/>
      <c r="C1" s="78"/>
      <c r="D1" s="78"/>
      <c r="E1" s="78"/>
    </row>
    <row r="2" spans="1:5" s="2" customFormat="1" x14ac:dyDescent="0.4">
      <c r="A2" s="1"/>
      <c r="B2" s="1"/>
      <c r="C2" s="1"/>
      <c r="D2" s="1"/>
    </row>
    <row r="3" spans="1:5" s="4" customFormat="1" ht="44.25" customHeight="1" x14ac:dyDescent="0.4">
      <c r="A3" s="79" t="s">
        <v>63</v>
      </c>
      <c r="B3" s="79"/>
      <c r="C3" s="79"/>
      <c r="D3" s="79"/>
      <c r="E3" s="79"/>
    </row>
    <row r="4" spans="1:5" ht="19.5" thickBot="1" x14ac:dyDescent="0.45"/>
    <row r="5" spans="1:5" ht="19.5" thickBot="1" x14ac:dyDescent="0.45">
      <c r="A5" s="11" t="s">
        <v>42</v>
      </c>
      <c r="B5" s="10"/>
      <c r="D5" s="12" t="s">
        <v>5</v>
      </c>
      <c r="E5" s="29"/>
    </row>
    <row r="6" spans="1:5" s="5" customFormat="1" x14ac:dyDescent="0.4">
      <c r="A6"/>
      <c r="B6"/>
      <c r="C6"/>
      <c r="D6"/>
      <c r="E6" s="13"/>
    </row>
  </sheetData>
  <mergeCells count="2">
    <mergeCell ref="A1:E1"/>
    <mergeCell ref="A3:E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30" zoomScaleNormal="130" workbookViewId="0">
      <selection activeCell="B4" sqref="B4"/>
    </sheetView>
  </sheetViews>
  <sheetFormatPr defaultRowHeight="18.75" x14ac:dyDescent="0.4"/>
  <cols>
    <col min="1" max="1" width="15.25" customWidth="1"/>
    <col min="2" max="2" width="4.875" customWidth="1"/>
  </cols>
  <sheetData>
    <row r="1" spans="1:4" x14ac:dyDescent="0.4">
      <c r="A1" s="78" t="s">
        <v>59</v>
      </c>
      <c r="B1" s="78"/>
      <c r="C1" s="78"/>
      <c r="D1" s="78"/>
    </row>
    <row r="2" spans="1:4" s="2" customFormat="1" x14ac:dyDescent="0.4">
      <c r="A2" s="1"/>
      <c r="B2" s="1"/>
      <c r="C2" s="1"/>
      <c r="D2" s="1"/>
    </row>
    <row r="3" spans="1:4" ht="19.5" thickBot="1" x14ac:dyDescent="0.45">
      <c r="A3" s="80" t="s">
        <v>2</v>
      </c>
      <c r="B3" s="81"/>
      <c r="C3" s="6" t="s">
        <v>3</v>
      </c>
      <c r="D3" s="6" t="s">
        <v>4</v>
      </c>
    </row>
    <row r="4" spans="1:4" s="5" customFormat="1" x14ac:dyDescent="0.4">
      <c r="A4" s="14" t="s">
        <v>1</v>
      </c>
      <c r="B4" s="32"/>
      <c r="C4" s="30" t="s">
        <v>9</v>
      </c>
      <c r="D4" s="7">
        <v>73</v>
      </c>
    </row>
    <row r="5" spans="1:4" x14ac:dyDescent="0.4">
      <c r="A5" s="15" t="s">
        <v>0</v>
      </c>
      <c r="B5" s="33"/>
      <c r="C5" s="31" t="s">
        <v>10</v>
      </c>
      <c r="D5" s="8">
        <v>46</v>
      </c>
    </row>
    <row r="6" spans="1:4" x14ac:dyDescent="0.4">
      <c r="A6" s="15" t="s">
        <v>6</v>
      </c>
      <c r="B6" s="33"/>
      <c r="C6" s="31" t="s">
        <v>11</v>
      </c>
      <c r="D6" s="8">
        <v>22</v>
      </c>
    </row>
    <row r="7" spans="1:4" x14ac:dyDescent="0.4">
      <c r="A7" s="15" t="s">
        <v>7</v>
      </c>
      <c r="B7" s="33"/>
      <c r="C7" s="31" t="s">
        <v>12</v>
      </c>
      <c r="D7" s="8">
        <v>61</v>
      </c>
    </row>
    <row r="8" spans="1:4" ht="19.5" thickBot="1" x14ac:dyDescent="0.45">
      <c r="A8" s="16" t="s">
        <v>8</v>
      </c>
      <c r="B8" s="34"/>
      <c r="C8" s="17" t="s">
        <v>13</v>
      </c>
      <c r="D8" s="9">
        <v>35</v>
      </c>
    </row>
    <row r="9" spans="1:4" x14ac:dyDescent="0.4">
      <c r="B9" s="13"/>
    </row>
  </sheetData>
  <mergeCells count="2">
    <mergeCell ref="A1:D1"/>
    <mergeCell ref="A3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30" zoomScaleNormal="130" workbookViewId="0">
      <selection activeCell="D4" sqref="D4"/>
    </sheetView>
  </sheetViews>
  <sheetFormatPr defaultRowHeight="18.75" x14ac:dyDescent="0.4"/>
  <cols>
    <col min="1" max="1" width="4.875" customWidth="1"/>
    <col min="2" max="2" width="17.375" customWidth="1"/>
    <col min="3" max="3" width="10.5" customWidth="1"/>
    <col min="4" max="4" width="11.25" customWidth="1"/>
  </cols>
  <sheetData>
    <row r="1" spans="1:5" x14ac:dyDescent="0.4">
      <c r="A1" s="78" t="s">
        <v>60</v>
      </c>
      <c r="B1" s="78"/>
      <c r="C1" s="78"/>
      <c r="D1" s="78"/>
    </row>
    <row r="2" spans="1:5" x14ac:dyDescent="0.4">
      <c r="A2" s="82" t="s">
        <v>43</v>
      </c>
      <c r="B2" s="82"/>
      <c r="C2" s="82"/>
      <c r="D2" s="82"/>
    </row>
    <row r="3" spans="1:5" ht="19.5" thickBot="1" x14ac:dyDescent="0.45">
      <c r="A3" s="19" t="s">
        <v>15</v>
      </c>
      <c r="B3" s="19" t="s">
        <v>64</v>
      </c>
      <c r="C3" s="19" t="s">
        <v>17</v>
      </c>
      <c r="D3" s="37" t="s">
        <v>18</v>
      </c>
    </row>
    <row r="4" spans="1:5" x14ac:dyDescent="0.4">
      <c r="A4" s="20">
        <v>1</v>
      </c>
      <c r="B4" s="20" t="s">
        <v>19</v>
      </c>
      <c r="C4" s="35">
        <v>70</v>
      </c>
      <c r="D4" s="38"/>
      <c r="E4" s="13"/>
    </row>
    <row r="5" spans="1:5" x14ac:dyDescent="0.4">
      <c r="A5" s="20">
        <v>2</v>
      </c>
      <c r="B5" s="20" t="s">
        <v>20</v>
      </c>
      <c r="C5" s="35">
        <v>92</v>
      </c>
      <c r="D5" s="39"/>
    </row>
    <row r="6" spans="1:5" x14ac:dyDescent="0.4">
      <c r="A6" s="20">
        <v>3</v>
      </c>
      <c r="B6" s="20" t="s">
        <v>21</v>
      </c>
      <c r="C6" s="35">
        <v>53</v>
      </c>
      <c r="D6" s="39"/>
    </row>
    <row r="7" spans="1:5" x14ac:dyDescent="0.4">
      <c r="A7" s="20">
        <v>4</v>
      </c>
      <c r="B7" s="20" t="s">
        <v>22</v>
      </c>
      <c r="C7" s="35">
        <v>44</v>
      </c>
      <c r="D7" s="39"/>
    </row>
    <row r="8" spans="1:5" x14ac:dyDescent="0.4">
      <c r="A8" s="20">
        <v>5</v>
      </c>
      <c r="B8" s="20" t="s">
        <v>23</v>
      </c>
      <c r="C8" s="35">
        <v>64</v>
      </c>
      <c r="D8" s="39"/>
    </row>
    <row r="9" spans="1:5" x14ac:dyDescent="0.4">
      <c r="A9" s="21">
        <v>6</v>
      </c>
      <c r="B9" s="21" t="s">
        <v>24</v>
      </c>
      <c r="C9" s="36">
        <v>18</v>
      </c>
      <c r="D9" s="39"/>
    </row>
    <row r="10" spans="1:5" x14ac:dyDescent="0.4">
      <c r="A10" s="21">
        <v>7</v>
      </c>
      <c r="B10" s="21" t="s">
        <v>25</v>
      </c>
      <c r="C10" s="36">
        <v>88</v>
      </c>
      <c r="D10" s="39"/>
    </row>
    <row r="11" spans="1:5" ht="19.5" thickBot="1" x14ac:dyDescent="0.45">
      <c r="A11" s="21">
        <v>8</v>
      </c>
      <c r="B11" s="21" t="s">
        <v>26</v>
      </c>
      <c r="C11" s="36">
        <v>30</v>
      </c>
      <c r="D11" s="40"/>
    </row>
  </sheetData>
  <mergeCells count="2">
    <mergeCell ref="A1:D1"/>
    <mergeCell ref="A2:D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>
      <selection activeCell="C4" sqref="C4"/>
    </sheetView>
  </sheetViews>
  <sheetFormatPr defaultRowHeight="18.75" x14ac:dyDescent="0.4"/>
  <cols>
    <col min="1" max="1" width="15.25" customWidth="1"/>
  </cols>
  <sheetData>
    <row r="1" spans="1:4" x14ac:dyDescent="0.4">
      <c r="A1" s="78" t="s">
        <v>61</v>
      </c>
      <c r="B1" s="78"/>
      <c r="C1" s="78"/>
    </row>
    <row r="2" spans="1:4" s="2" customFormat="1" x14ac:dyDescent="0.4">
      <c r="A2" s="1"/>
      <c r="B2" s="1"/>
      <c r="C2" s="1"/>
    </row>
    <row r="3" spans="1:4" x14ac:dyDescent="0.4">
      <c r="A3" s="6" t="s">
        <v>28</v>
      </c>
      <c r="B3" s="6" t="s">
        <v>27</v>
      </c>
      <c r="C3" s="45" t="s">
        <v>102</v>
      </c>
    </row>
    <row r="4" spans="1:4" s="5" customFormat="1" x14ac:dyDescent="0.4">
      <c r="A4" s="24" t="s">
        <v>29</v>
      </c>
      <c r="B4" s="7">
        <v>-4</v>
      </c>
      <c r="C4" s="7"/>
      <c r="D4" s="28"/>
    </row>
    <row r="5" spans="1:4" x14ac:dyDescent="0.4">
      <c r="A5" s="25" t="s">
        <v>30</v>
      </c>
      <c r="B5" s="8">
        <v>-11</v>
      </c>
      <c r="C5" s="7"/>
    </row>
    <row r="6" spans="1:4" x14ac:dyDescent="0.4">
      <c r="A6" s="25" t="s">
        <v>31</v>
      </c>
      <c r="B6" s="8">
        <v>0</v>
      </c>
      <c r="C6" s="7"/>
    </row>
    <row r="7" spans="1:4" x14ac:dyDescent="0.4">
      <c r="A7" s="25" t="s">
        <v>33</v>
      </c>
      <c r="B7" s="8">
        <v>1</v>
      </c>
      <c r="C7" s="7"/>
    </row>
    <row r="8" spans="1:4" x14ac:dyDescent="0.4">
      <c r="A8" s="25" t="s">
        <v>32</v>
      </c>
      <c r="B8" s="8">
        <v>-2</v>
      </c>
      <c r="C8" s="7"/>
    </row>
    <row r="9" spans="1:4" x14ac:dyDescent="0.4">
      <c r="A9" s="25" t="s">
        <v>34</v>
      </c>
      <c r="B9" s="8">
        <v>0</v>
      </c>
      <c r="C9" s="7"/>
    </row>
    <row r="10" spans="1:4" x14ac:dyDescent="0.4">
      <c r="A10" s="25" t="s">
        <v>35</v>
      </c>
      <c r="B10" s="8">
        <v>0</v>
      </c>
      <c r="C10" s="7"/>
    </row>
    <row r="11" spans="1:4" x14ac:dyDescent="0.4">
      <c r="A11" s="25" t="s">
        <v>36</v>
      </c>
      <c r="B11" s="8">
        <v>2</v>
      </c>
      <c r="C11" s="7"/>
    </row>
    <row r="12" spans="1:4" x14ac:dyDescent="0.4">
      <c r="A12" s="25" t="s">
        <v>37</v>
      </c>
      <c r="B12" s="8">
        <v>1</v>
      </c>
      <c r="C12" s="7"/>
    </row>
    <row r="13" spans="1:4" x14ac:dyDescent="0.4">
      <c r="A13" s="25" t="s">
        <v>38</v>
      </c>
      <c r="B13" s="22">
        <v>2</v>
      </c>
      <c r="C13" s="7"/>
    </row>
    <row r="14" spans="1:4" x14ac:dyDescent="0.4">
      <c r="A14" s="26" t="s">
        <v>39</v>
      </c>
      <c r="B14" s="22">
        <v>4</v>
      </c>
      <c r="C14" s="7"/>
    </row>
    <row r="15" spans="1:4" x14ac:dyDescent="0.4">
      <c r="A15" s="26" t="s">
        <v>40</v>
      </c>
      <c r="B15" s="22">
        <v>3</v>
      </c>
      <c r="C15" s="7"/>
    </row>
    <row r="16" spans="1:4" x14ac:dyDescent="0.4">
      <c r="A16" s="27" t="s">
        <v>41</v>
      </c>
      <c r="B16" s="23">
        <v>13</v>
      </c>
      <c r="C16" s="9"/>
    </row>
  </sheetData>
  <mergeCells count="1">
    <mergeCell ref="A1:C1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30" zoomScaleNormal="130" workbookViewId="0">
      <selection activeCell="D4" sqref="D4"/>
    </sheetView>
  </sheetViews>
  <sheetFormatPr defaultRowHeight="18.75" x14ac:dyDescent="0.4"/>
  <cols>
    <col min="1" max="2" width="9" customWidth="1"/>
    <col min="4" max="4" width="11.125" bestFit="1" customWidth="1"/>
  </cols>
  <sheetData>
    <row r="1" spans="1:4" x14ac:dyDescent="0.4">
      <c r="A1" s="78" t="s">
        <v>62</v>
      </c>
      <c r="B1" s="78"/>
      <c r="C1" s="78"/>
      <c r="D1" s="78"/>
    </row>
    <row r="2" spans="1:4" s="2" customFormat="1" x14ac:dyDescent="0.4">
      <c r="A2" s="3"/>
      <c r="B2" s="3" t="s">
        <v>47</v>
      </c>
      <c r="C2" s="3" t="s">
        <v>48</v>
      </c>
      <c r="D2" s="3"/>
    </row>
    <row r="3" spans="1:4" s="4" customFormat="1" x14ac:dyDescent="0.4">
      <c r="A3" s="42"/>
      <c r="B3" s="83" t="s">
        <v>49</v>
      </c>
      <c r="C3" s="83"/>
      <c r="D3" s="45" t="s">
        <v>50</v>
      </c>
    </row>
    <row r="4" spans="1:4" x14ac:dyDescent="0.4">
      <c r="A4" s="43" t="s">
        <v>44</v>
      </c>
      <c r="B4" s="8">
        <v>254</v>
      </c>
      <c r="C4" s="8">
        <v>198</v>
      </c>
      <c r="D4" s="8"/>
    </row>
    <row r="5" spans="1:4" x14ac:dyDescent="0.4">
      <c r="A5" s="43" t="s">
        <v>45</v>
      </c>
      <c r="B5" s="8">
        <v>166</v>
      </c>
      <c r="C5" s="8">
        <v>153</v>
      </c>
      <c r="D5" s="8"/>
    </row>
    <row r="6" spans="1:4" x14ac:dyDescent="0.4">
      <c r="A6" s="44" t="s">
        <v>46</v>
      </c>
      <c r="B6" s="9">
        <v>332</v>
      </c>
      <c r="C6" s="9">
        <v>401</v>
      </c>
      <c r="D6" s="9"/>
    </row>
  </sheetData>
  <mergeCells count="2">
    <mergeCell ref="A1:D1"/>
    <mergeCell ref="B3:C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SQ1</vt:lpstr>
      <vt:lpstr>SQ2</vt:lpstr>
      <vt:lpstr>SQ3</vt:lpstr>
      <vt:lpstr>SQ4</vt:lpstr>
      <vt:lpstr>Q1</vt:lpstr>
      <vt:lpstr>Q2</vt:lpstr>
      <vt:lpstr>Q3</vt:lpstr>
      <vt:lpstr>Q4</vt:lpstr>
      <vt:lpstr>Q5</vt:lpstr>
      <vt:lpstr>Q6</vt:lpstr>
      <vt:lpstr>SA1</vt:lpstr>
      <vt:lpstr>SA2</vt:lpstr>
      <vt:lpstr>SA3</vt:lpstr>
      <vt:lpstr>SA4</vt:lpstr>
      <vt:lpstr>A1</vt:lpstr>
      <vt:lpstr>A2</vt:lpstr>
      <vt:lpstr>A3</vt:lpstr>
      <vt:lpstr>A4</vt:lpstr>
      <vt:lpstr>A5</vt:lpstr>
      <vt:lpstr>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高橋信吾</dc:creator>
  <cp:lastModifiedBy>高橋信吾</cp:lastModifiedBy>
  <dcterms:created xsi:type="dcterms:W3CDTF">2017-01-26T10:34:46Z</dcterms:created>
  <dcterms:modified xsi:type="dcterms:W3CDTF">2017-05-16T05:42:00Z</dcterms:modified>
</cp:coreProperties>
</file>